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275" tabRatio="850" firstSheet="18" activeTab="24"/>
  </bookViews>
  <sheets>
    <sheet name="ст.п." sheetId="1" state="hidden" r:id="rId1"/>
    <sheet name="238.2.1" sheetId="2" state="hidden" r:id="rId2"/>
    <sheet name="238.2.2" sheetId="4" state="hidden" r:id="rId3"/>
    <sheet name="239" sheetId="5" state="hidden" r:id="rId4"/>
    <sheet name="274.5.3" sheetId="6" state="hidden" r:id="rId5"/>
    <sheet name="262.3" sheetId="3" state="hidden" r:id="rId6"/>
    <sheet name="273.3.2(4.3)" sheetId="7" state="hidden" r:id="rId7"/>
    <sheet name="273.3.3" sheetId="8" state="hidden" r:id="rId8"/>
    <sheet name="СТ(02.08.2014)" sheetId="10" r:id="rId9"/>
    <sheet name="ТР№1наСТИЛЬ (80)" sheetId="18" r:id="rId10"/>
    <sheet name="ТР№2наСТИЛЬ (110Д)" sheetId="45" r:id="rId11"/>
    <sheet name="ТР№3(80см)відкр.кл." sheetId="22" r:id="rId12"/>
    <sheet name="ТР№4(100см)1грА,2грВідкр.кл. " sheetId="54" r:id="rId13"/>
    <sheet name="СТ(02.08.2014)Наташа" sheetId="43" r:id="rId14"/>
    <sheet name="ТР№5(110см)1грВі,2гр(5-6р)ганд" sheetId="55" r:id="rId15"/>
    <sheet name="ТР№6(120см)" sheetId="15" r:id="rId16"/>
    <sheet name="ТР№7Джокер(130см)" sheetId="25" r:id="rId17"/>
    <sheet name="СТ(3.08.2014)" sheetId="47" r:id="rId18"/>
    <sheet name="ТР№8наСТИЛЬ (85)" sheetId="56" r:id="rId19"/>
    <sheet name="ТР№9(115см)" sheetId="58" r:id="rId20"/>
    <sheet name="ТР№10(85см)відкр.кл." sheetId="71" r:id="rId21"/>
    <sheet name="ТР№11(105см)" sheetId="31" r:id="rId22"/>
    <sheet name="ТР№12(115-125)" sheetId="68" r:id="rId23"/>
    <sheet name="ТР№13(125см)" sheetId="70" r:id="rId24"/>
    <sheet name="ТР№14(135)Гран Прі" sheetId="69" r:id="rId25"/>
  </sheets>
  <definedNames>
    <definedName name="_xlnm.Print_Area" localSheetId="8">'СТ(02.08.2014)'!$A$1:$I$70</definedName>
    <definedName name="_xlnm.Print_Area" localSheetId="13">'СТ(02.08.2014)Наташа'!$A$1:$I$79</definedName>
    <definedName name="_xlnm.Print_Area" localSheetId="17">'СТ(3.08.2014)'!$A$1:$I$139</definedName>
    <definedName name="_xlnm.Print_Area" localSheetId="20">'ТР№10(85см)відкр.кл.'!$A$1:$O$32</definedName>
    <definedName name="_xlnm.Print_Area" localSheetId="21">'ТР№11(105см)'!$A$1:$O$40</definedName>
    <definedName name="_xlnm.Print_Area" localSheetId="22">'ТР№12(115-125)'!$A$1:$O$47</definedName>
    <definedName name="_xlnm.Print_Area" localSheetId="23">'ТР№13(125см)'!$A$1:$L$31</definedName>
    <definedName name="_xlnm.Print_Area" localSheetId="24">'ТР№14(135)Гран Прі'!$A$1:$O$31</definedName>
    <definedName name="_xlnm.Print_Area" localSheetId="9">'ТР№1наСТИЛЬ (80)'!$A$1:$M$28</definedName>
    <definedName name="_xlnm.Print_Area" localSheetId="10">'ТР№2наСТИЛЬ (110Д)'!$A$1:$N$19</definedName>
    <definedName name="_xlnm.Print_Area" localSheetId="11">'ТР№3(80см)відкр.кл.'!$A$1:$N$29</definedName>
    <definedName name="_xlnm.Print_Area" localSheetId="12">'ТР№4(100см)1грА,2грВідкр.кл. '!$A$1:$N$41</definedName>
    <definedName name="_xlnm.Print_Area" localSheetId="14">'ТР№5(110см)1грВі,2гр(5-6р)ганд'!$A$1:$N$42</definedName>
    <definedName name="_xlnm.Print_Area" localSheetId="15">'ТР№6(120см)'!$A$1:$L$33</definedName>
    <definedName name="_xlnm.Print_Area" localSheetId="16">'ТР№7Джокер(130см)'!$A$1:$L$33</definedName>
    <definedName name="_xlnm.Print_Area" localSheetId="18">'ТР№8наСТИЛЬ (85)'!$A$1:$M$24</definedName>
    <definedName name="_xlnm.Print_Area" localSheetId="19">'ТР№9(115см)'!$A$1:$N$20</definedName>
  </definedNames>
  <calcPr calcId="152511"/>
</workbook>
</file>

<file path=xl/calcChain.xml><?xml version="1.0" encoding="utf-8"?>
<calcChain xmlns="http://schemas.openxmlformats.org/spreadsheetml/2006/main">
  <c r="P26" i="68" l="1"/>
  <c r="Q26" i="68"/>
  <c r="P23" i="68"/>
  <c r="Q23" i="68"/>
  <c r="P17" i="68"/>
  <c r="Q17" i="68"/>
  <c r="P42" i="68"/>
  <c r="Q42" i="68"/>
  <c r="P37" i="68"/>
  <c r="Q37" i="68"/>
  <c r="P38" i="68"/>
  <c r="Q38" i="68"/>
  <c r="P35" i="68"/>
  <c r="Q35" i="68"/>
  <c r="P16" i="68"/>
  <c r="Q16" i="68"/>
  <c r="P19" i="68"/>
  <c r="Q19" i="68"/>
  <c r="D28" i="68"/>
  <c r="P20" i="71"/>
  <c r="Q20" i="71"/>
  <c r="P16" i="71"/>
  <c r="Q16" i="71"/>
  <c r="P19" i="71"/>
  <c r="Q19" i="71"/>
  <c r="P28" i="71"/>
  <c r="Q28" i="71"/>
  <c r="P25" i="71"/>
  <c r="Q25" i="71"/>
  <c r="P24" i="71"/>
  <c r="Q24" i="71"/>
  <c r="P27" i="71"/>
  <c r="Q27" i="71"/>
  <c r="P23" i="71"/>
  <c r="Q23" i="71"/>
  <c r="P29" i="71"/>
  <c r="Q29" i="71"/>
  <c r="P15" i="71"/>
  <c r="Q15" i="71"/>
  <c r="P22" i="71"/>
  <c r="Q22" i="71"/>
  <c r="P26" i="71"/>
  <c r="Q26" i="71"/>
  <c r="P14" i="71"/>
  <c r="Q14" i="71"/>
  <c r="P17" i="71"/>
  <c r="Q17" i="71"/>
  <c r="Q18" i="71"/>
  <c r="P18" i="71"/>
  <c r="Q21" i="71"/>
  <c r="P21" i="71"/>
  <c r="M14" i="58"/>
  <c r="P13" i="56"/>
  <c r="P20" i="56"/>
  <c r="P19" i="56"/>
  <c r="P18" i="56"/>
  <c r="P12" i="56"/>
  <c r="P16" i="56"/>
  <c r="P17" i="56"/>
  <c r="P14" i="56"/>
  <c r="D87" i="47" l="1"/>
  <c r="X23" i="25" l="1"/>
  <c r="Z23" i="25" s="1"/>
  <c r="AA23" i="25"/>
  <c r="X27" i="25"/>
  <c r="Z27" i="25" s="1"/>
  <c r="AA27" i="25"/>
  <c r="X16" i="25"/>
  <c r="Z16" i="25" s="1"/>
  <c r="AA16" i="25"/>
  <c r="X22" i="25"/>
  <c r="Z22" i="25" s="1"/>
  <c r="AA22" i="25"/>
  <c r="X13" i="25"/>
  <c r="Z13" i="25" s="1"/>
  <c r="AA13" i="25"/>
  <c r="X18" i="25"/>
  <c r="Z18" i="25" s="1"/>
  <c r="AA18" i="25"/>
  <c r="X29" i="25"/>
  <c r="Z29" i="25" s="1"/>
  <c r="AA29" i="25"/>
  <c r="X21" i="25"/>
  <c r="Z21" i="25" s="1"/>
  <c r="AA21" i="25"/>
  <c r="M28" i="15"/>
  <c r="M23" i="15"/>
  <c r="M20" i="15"/>
  <c r="M14" i="15"/>
  <c r="M19" i="15"/>
  <c r="M21" i="15"/>
  <c r="M29" i="15"/>
  <c r="M26" i="15"/>
  <c r="M18" i="15"/>
  <c r="M27" i="15"/>
  <c r="O19" i="55"/>
  <c r="P19" i="55"/>
  <c r="O18" i="55"/>
  <c r="P18" i="55"/>
  <c r="O21" i="55"/>
  <c r="P21" i="55"/>
  <c r="O27" i="55"/>
  <c r="P27" i="55"/>
  <c r="O25" i="55"/>
  <c r="P25" i="55"/>
  <c r="O17" i="55"/>
  <c r="P17" i="55"/>
  <c r="O30" i="55"/>
  <c r="P30" i="55"/>
  <c r="O22" i="55"/>
  <c r="P22" i="55"/>
  <c r="O20" i="55"/>
  <c r="P20" i="55"/>
  <c r="O33" i="55"/>
  <c r="P33" i="55"/>
  <c r="O26" i="55"/>
  <c r="P26" i="55"/>
  <c r="O36" i="55"/>
  <c r="P36" i="55"/>
  <c r="D30" i="55"/>
  <c r="D22" i="43"/>
  <c r="M11" i="45"/>
  <c r="P19" i="18"/>
  <c r="P14" i="18"/>
  <c r="Q12" i="45" l="1"/>
  <c r="Q11" i="45"/>
  <c r="Q14" i="45"/>
  <c r="P22" i="18"/>
  <c r="P23" i="18"/>
  <c r="P16" i="18"/>
  <c r="P20" i="18"/>
  <c r="P18" i="18"/>
  <c r="P15" i="18"/>
  <c r="P17" i="18"/>
  <c r="P12" i="18"/>
  <c r="P24" i="18"/>
  <c r="P13" i="18"/>
  <c r="P18" i="69" l="1"/>
  <c r="Q18" i="69"/>
  <c r="P28" i="69"/>
  <c r="Q28" i="69"/>
  <c r="M17" i="70"/>
  <c r="M15" i="70"/>
  <c r="M16" i="70"/>
  <c r="M25" i="70"/>
  <c r="M24" i="70"/>
  <c r="M23" i="70"/>
  <c r="M20" i="70"/>
  <c r="M19" i="70"/>
  <c r="M26" i="70"/>
  <c r="M18" i="70"/>
  <c r="M13" i="70"/>
  <c r="M21" i="70"/>
  <c r="M22" i="70"/>
  <c r="M27" i="70"/>
  <c r="M14" i="70"/>
  <c r="Q15" i="69"/>
  <c r="P15" i="69"/>
  <c r="Q27" i="69"/>
  <c r="P27" i="69"/>
  <c r="Q20" i="69"/>
  <c r="P20" i="69"/>
  <c r="Q26" i="69"/>
  <c r="P26" i="69"/>
  <c r="Q23" i="69"/>
  <c r="P23" i="69"/>
  <c r="Q21" i="69"/>
  <c r="P21" i="69"/>
  <c r="Q14" i="69"/>
  <c r="P14" i="69"/>
  <c r="Q22" i="69"/>
  <c r="P22" i="69"/>
  <c r="Q25" i="69"/>
  <c r="P25" i="69"/>
  <c r="Q16" i="69"/>
  <c r="P16" i="69"/>
  <c r="Q24" i="69"/>
  <c r="P24" i="69"/>
  <c r="Q19" i="69"/>
  <c r="P19" i="69"/>
  <c r="Q17" i="69"/>
  <c r="P17" i="69"/>
  <c r="Q44" i="68"/>
  <c r="P44" i="68"/>
  <c r="Q39" i="68"/>
  <c r="P39" i="68"/>
  <c r="Q31" i="68"/>
  <c r="P31" i="68"/>
  <c r="Q43" i="68"/>
  <c r="P43" i="68"/>
  <c r="Q34" i="68"/>
  <c r="P34" i="68"/>
  <c r="Q25" i="68"/>
  <c r="P25" i="68"/>
  <c r="Q15" i="68"/>
  <c r="P15" i="68"/>
  <c r="Q41" i="68"/>
  <c r="P41" i="68"/>
  <c r="Q29" i="68"/>
  <c r="P29" i="68"/>
  <c r="Q28" i="68"/>
  <c r="P28" i="68"/>
  <c r="Q27" i="68"/>
  <c r="P27" i="68"/>
  <c r="Q30" i="68"/>
  <c r="P30" i="68"/>
  <c r="Q21" i="68"/>
  <c r="P21" i="68"/>
  <c r="Q32" i="68"/>
  <c r="P32" i="68"/>
  <c r="Q18" i="68"/>
  <c r="P18" i="68"/>
  <c r="Q22" i="68"/>
  <c r="P22" i="68"/>
  <c r="Q20" i="68"/>
  <c r="P20" i="68"/>
  <c r="Q33" i="68"/>
  <c r="P33" i="68"/>
  <c r="Q24" i="68"/>
  <c r="P24" i="68"/>
  <c r="Q40" i="68"/>
  <c r="P40" i="68"/>
  <c r="P37" i="31" l="1"/>
  <c r="Q37" i="31"/>
  <c r="P25" i="31"/>
  <c r="Q25" i="31"/>
  <c r="P36" i="31"/>
  <c r="Q36" i="31"/>
  <c r="P24" i="31"/>
  <c r="Q24" i="31"/>
  <c r="P18" i="31"/>
  <c r="Q18" i="31"/>
  <c r="P21" i="31"/>
  <c r="Q21" i="31"/>
  <c r="P23" i="31"/>
  <c r="Q23" i="31"/>
  <c r="P31" i="31"/>
  <c r="Q31" i="31"/>
  <c r="P27" i="31"/>
  <c r="Q27" i="31"/>
  <c r="P20" i="31"/>
  <c r="Q20" i="31"/>
  <c r="P15" i="31"/>
  <c r="Q15" i="31"/>
  <c r="P35" i="31"/>
  <c r="Q35" i="31"/>
  <c r="P30" i="31"/>
  <c r="Q30" i="31"/>
  <c r="P26" i="31"/>
  <c r="Q26" i="31"/>
  <c r="P28" i="31"/>
  <c r="Q28" i="31"/>
  <c r="P17" i="31"/>
  <c r="Q17" i="31"/>
  <c r="P34" i="31"/>
  <c r="Q34" i="31"/>
  <c r="P19" i="31"/>
  <c r="Q19" i="31"/>
  <c r="P32" i="31"/>
  <c r="Q32" i="31"/>
  <c r="X24" i="25" l="1"/>
  <c r="Z24" i="25" s="1"/>
  <c r="AA24" i="25"/>
  <c r="X19" i="25"/>
  <c r="Z19" i="25" s="1"/>
  <c r="AA19" i="25"/>
  <c r="X17" i="25"/>
  <c r="Z17" i="25" s="1"/>
  <c r="AA17" i="25"/>
  <c r="X28" i="25"/>
  <c r="Z28" i="25" s="1"/>
  <c r="AA28" i="25"/>
  <c r="X26" i="25"/>
  <c r="Z26" i="25" s="1"/>
  <c r="AA26" i="25"/>
  <c r="X14" i="25"/>
  <c r="Z14" i="25" s="1"/>
  <c r="AA14" i="25"/>
  <c r="X25" i="25"/>
  <c r="Z25" i="25" s="1"/>
  <c r="AA25" i="25"/>
  <c r="X15" i="25"/>
  <c r="Z15" i="25" s="1"/>
  <c r="AA15" i="25"/>
  <c r="X30" i="25"/>
  <c r="Z30" i="25" s="1"/>
  <c r="AA30" i="25"/>
  <c r="X20" i="25"/>
  <c r="Z20" i="25" s="1"/>
  <c r="AA20" i="25"/>
  <c r="O15" i="55"/>
  <c r="P15" i="55"/>
  <c r="O37" i="55"/>
  <c r="P37" i="55"/>
  <c r="O16" i="55"/>
  <c r="P16" i="55"/>
  <c r="O39" i="55"/>
  <c r="P39" i="55"/>
  <c r="O38" i="55"/>
  <c r="P38" i="55"/>
  <c r="O29" i="55"/>
  <c r="P29" i="55"/>
  <c r="O35" i="55"/>
  <c r="P35" i="55"/>
  <c r="O23" i="55"/>
  <c r="P23" i="55"/>
  <c r="O28" i="55"/>
  <c r="P28" i="55"/>
  <c r="O31" i="55"/>
  <c r="P31" i="55"/>
  <c r="P32" i="55"/>
  <c r="O32" i="55"/>
  <c r="P34" i="55"/>
  <c r="O34" i="55"/>
  <c r="P24" i="55"/>
  <c r="O24" i="55"/>
  <c r="O34" i="54"/>
  <c r="P34" i="54"/>
  <c r="O32" i="54"/>
  <c r="P32" i="54"/>
  <c r="O15" i="54"/>
  <c r="P15" i="54"/>
  <c r="O23" i="54"/>
  <c r="P23" i="54"/>
  <c r="O17" i="54"/>
  <c r="P17" i="54"/>
  <c r="O20" i="54"/>
  <c r="P20" i="54"/>
  <c r="O19" i="54"/>
  <c r="P19" i="54"/>
  <c r="O18" i="54"/>
  <c r="P18" i="54"/>
  <c r="O24" i="54"/>
  <c r="P24" i="54"/>
  <c r="O36" i="54"/>
  <c r="P36" i="54"/>
  <c r="O16" i="54"/>
  <c r="P16" i="54"/>
  <c r="O38" i="54"/>
  <c r="P38" i="54"/>
  <c r="O21" i="54"/>
  <c r="P21" i="54"/>
  <c r="O31" i="54"/>
  <c r="P31" i="54"/>
  <c r="O22" i="54"/>
  <c r="P22" i="54"/>
  <c r="O30" i="54"/>
  <c r="P30" i="54"/>
  <c r="O29" i="54"/>
  <c r="P29" i="54"/>
  <c r="O25" i="54"/>
  <c r="P25" i="54"/>
  <c r="O35" i="54"/>
  <c r="P35" i="54"/>
  <c r="O28" i="54"/>
  <c r="P28" i="54"/>
  <c r="O27" i="54"/>
  <c r="P27" i="54"/>
  <c r="O37" i="54"/>
  <c r="P37" i="54"/>
  <c r="P33" i="54"/>
  <c r="O33" i="54"/>
  <c r="O21" i="22" l="1"/>
  <c r="P21" i="22"/>
  <c r="O23" i="22"/>
  <c r="P23" i="22"/>
  <c r="O14" i="22"/>
  <c r="P14" i="22"/>
  <c r="O22" i="22"/>
  <c r="P22" i="22"/>
  <c r="O26" i="22"/>
  <c r="P26" i="22"/>
  <c r="O15" i="22"/>
  <c r="P15" i="22"/>
  <c r="O24" i="22"/>
  <c r="P24" i="22"/>
  <c r="O18" i="22"/>
  <c r="P18" i="22"/>
  <c r="O17" i="22"/>
  <c r="P17" i="22"/>
  <c r="O19" i="22"/>
  <c r="P19" i="22"/>
  <c r="O25" i="22"/>
  <c r="P25" i="22"/>
  <c r="O16" i="22"/>
  <c r="P16" i="22"/>
  <c r="P33" i="31" l="1"/>
  <c r="Q33" i="31"/>
  <c r="P22" i="31" l="1"/>
  <c r="Q22" i="31"/>
  <c r="P16" i="31"/>
  <c r="Q16" i="31"/>
  <c r="M16" i="15" l="1"/>
  <c r="M17" i="15"/>
  <c r="M22" i="15"/>
  <c r="M15" i="15"/>
  <c r="M24" i="15"/>
  <c r="M25" i="15"/>
  <c r="O20" i="22" l="1"/>
  <c r="P20" i="22"/>
  <c r="V11" i="25" l="1"/>
</calcChain>
</file>

<file path=xl/sharedStrings.xml><?xml version="1.0" encoding="utf-8"?>
<sst xmlns="http://schemas.openxmlformats.org/spreadsheetml/2006/main" count="3058" uniqueCount="496">
  <si>
    <t>(назва змагань)</t>
  </si>
  <si>
    <t>ТЕХНІЧНИЙ РЕЗУЛЬТАТ</t>
  </si>
  <si>
    <t>МАРШРУТ №</t>
  </si>
  <si>
    <t>Висота _____см. по табл.____</t>
  </si>
  <si>
    <t>(дата)</t>
  </si>
  <si>
    <t>(місце проведення)</t>
  </si>
  <si>
    <t>№ п/п</t>
  </si>
  <si>
    <t>№ коня</t>
  </si>
  <si>
    <t>Призвіще, ім'я вершника</t>
  </si>
  <si>
    <t>Команда</t>
  </si>
  <si>
    <t>Рік нар-ня                    вершника</t>
  </si>
  <si>
    <t>Кличка коня, рік нар-ня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</si>
  <si>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238.2.1</t>
    </r>
  </si>
  <si>
    <r>
      <t>Головний суддя змагань:</t>
    </r>
    <r>
      <rPr>
        <u/>
        <sz val="10"/>
        <rFont val="Bookman Old Style"/>
        <family val="1"/>
        <charset val="204"/>
      </rPr>
      <t xml:space="preserve">                                    </t>
    </r>
  </si>
  <si>
    <t>ПІП</t>
  </si>
  <si>
    <t>Секретар змагань:</t>
  </si>
  <si>
    <t>СТАРТОВИЙ ПРОТОКОЛ</t>
  </si>
  <si>
    <t>Результат</t>
  </si>
  <si>
    <t>штр.оч.</t>
  </si>
  <si>
    <t>час/сек.</t>
  </si>
  <si>
    <r>
      <t>Головний суддя змагань:</t>
    </r>
    <r>
      <rPr>
        <u/>
        <sz val="11"/>
        <rFont val="Bookman Old Style"/>
        <family val="1"/>
        <charset val="204"/>
      </rPr>
      <t xml:space="preserve">                                    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</si>
  <si>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238.2.2</t>
    </r>
  </si>
  <si>
    <t>Перестрибування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</si>
  <si>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239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</si>
  <si>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274.5.3</t>
    </r>
  </si>
  <si>
    <t>1-а фаза</t>
  </si>
  <si>
    <t>2-а фаза</t>
  </si>
  <si>
    <t>Згідно Ст.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</si>
  <si>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262.3</t>
    </r>
  </si>
  <si>
    <t>1 раунд</t>
  </si>
  <si>
    <t>2 раунд</t>
  </si>
  <si>
    <t>3 раунд</t>
  </si>
  <si>
    <t>4 раунд</t>
  </si>
  <si>
    <t>У два гіти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</si>
  <si>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273.3.2; 273.4.3 </t>
    </r>
    <r>
      <rPr>
        <u/>
        <sz val="11"/>
        <color indexed="8"/>
        <rFont val="Bookman Old Style"/>
        <family val="1"/>
        <charset val="204"/>
      </rPr>
      <t>по табл. А.</t>
    </r>
  </si>
  <si>
    <r>
      <t xml:space="preserve">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</si>
  <si>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r>
      <t xml:space="preserve">ІІ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</si>
  <si>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t>1-гіт</t>
  </si>
  <si>
    <t>2-гіт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</si>
  <si>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273.3.3 </t>
    </r>
    <r>
      <rPr>
        <u/>
        <sz val="11"/>
        <color indexed="8"/>
        <rFont val="Bookman Old Style"/>
        <family val="1"/>
        <charset val="204"/>
      </rPr>
      <t>по табл. А.</t>
    </r>
  </si>
  <si>
    <t>Всього шт.оч.</t>
  </si>
  <si>
    <t>Розряд</t>
  </si>
  <si>
    <r>
      <t xml:space="preserve">Тренер </t>
    </r>
    <r>
      <rPr>
        <sz val="8"/>
        <color indexed="8"/>
        <rFont val="Book Antiqua"/>
        <family val="1"/>
        <charset val="204"/>
      </rPr>
      <t>(Прізвіще, ім'я)</t>
    </r>
  </si>
  <si>
    <t>Місце</t>
  </si>
  <si>
    <r>
      <t xml:space="preserve">Рік нар-ня                    </t>
    </r>
    <r>
      <rPr>
        <sz val="9"/>
        <rFont val="Bookman Old Style"/>
        <family val="1"/>
        <charset val="204"/>
      </rPr>
      <t>вершника</t>
    </r>
  </si>
  <si>
    <r>
      <t xml:space="preserve">Розряд </t>
    </r>
    <r>
      <rPr>
        <sz val="9"/>
        <rFont val="Bookman Old Style"/>
        <family val="1"/>
        <charset val="204"/>
      </rPr>
      <t>вершника</t>
    </r>
  </si>
  <si>
    <r>
      <t xml:space="preserve">Тренер            </t>
    </r>
    <r>
      <rPr>
        <sz val="9"/>
        <rFont val="Bookman Old Style"/>
        <family val="1"/>
        <charset val="204"/>
      </rPr>
      <t>(Прізвіще, ім'я)</t>
    </r>
  </si>
  <si>
    <t>Виконаний норматив</t>
  </si>
  <si>
    <t xml:space="preserve">Розряд </t>
  </si>
  <si>
    <t>Місто, спортивний клуб, спортивне товариство</t>
  </si>
  <si>
    <t>Рейт. Бали</t>
  </si>
  <si>
    <t>ТЕХНІЧНІ РЕЗУЛЬТАТИ</t>
  </si>
  <si>
    <t xml:space="preserve">Стартовий протокол </t>
  </si>
  <si>
    <t>№ П/П</t>
  </si>
  <si>
    <t xml:space="preserve">Рік народження                    </t>
  </si>
  <si>
    <r>
      <t xml:space="preserve">Тренер            </t>
    </r>
    <r>
      <rPr>
        <b/>
        <sz val="9"/>
        <rFont val="Bookman Old Style"/>
        <family val="1"/>
        <charset val="204"/>
      </rPr>
      <t>(Прізвіще, ім'я)</t>
    </r>
  </si>
  <si>
    <t>МС</t>
  </si>
  <si>
    <t>КМС</t>
  </si>
  <si>
    <t>А</t>
  </si>
  <si>
    <t>м.Київ</t>
  </si>
  <si>
    <t>І</t>
  </si>
  <si>
    <t>ІІ</t>
  </si>
  <si>
    <t>Київська обл.</t>
  </si>
  <si>
    <t>Артек 05</t>
  </si>
  <si>
    <t>Кличка коня</t>
  </si>
  <si>
    <t>Погановський В.</t>
  </si>
  <si>
    <t>Барашкін Євген</t>
  </si>
  <si>
    <t>МСМК</t>
  </si>
  <si>
    <t>Примаченко Анатолій</t>
  </si>
  <si>
    <t>Пилипенко Михайло</t>
  </si>
  <si>
    <t>Зайняте місце</t>
  </si>
  <si>
    <t>ІН</t>
  </si>
  <si>
    <t>Прізвище, ім'я вершника</t>
  </si>
  <si>
    <t>Рік народж.</t>
  </si>
  <si>
    <t>Тренер</t>
  </si>
  <si>
    <t>1 фаза</t>
  </si>
  <si>
    <t>11 фаза</t>
  </si>
  <si>
    <t>Шт.оч</t>
  </si>
  <si>
    <t>Час</t>
  </si>
  <si>
    <t>Головний суддя:</t>
  </si>
  <si>
    <t>Головний секретар:</t>
  </si>
  <si>
    <t>Клименко О.В.</t>
  </si>
  <si>
    <t>Аматори</t>
  </si>
  <si>
    <t>ІІІ</t>
  </si>
  <si>
    <t>знята</t>
  </si>
  <si>
    <t>знятий</t>
  </si>
  <si>
    <t>б/р</t>
  </si>
  <si>
    <t xml:space="preserve">Головний суддя:   </t>
  </si>
  <si>
    <t>Маршрут</t>
  </si>
  <si>
    <t>підсумок</t>
  </si>
  <si>
    <t>Оцінка</t>
  </si>
  <si>
    <t>шт.бал</t>
  </si>
  <si>
    <t>ВРЕМЯ</t>
  </si>
  <si>
    <t>Бали</t>
  </si>
  <si>
    <t>j</t>
  </si>
  <si>
    <t>ИТОГО</t>
  </si>
  <si>
    <t>штраф</t>
  </si>
  <si>
    <t>ВСЕГО</t>
  </si>
  <si>
    <t>Викон. Розряд</t>
  </si>
  <si>
    <t>Нарах. балів</t>
  </si>
  <si>
    <t>Дерек Макопін</t>
  </si>
  <si>
    <t>маршрут</t>
  </si>
  <si>
    <t>перестрибування</t>
  </si>
  <si>
    <t>Кличка коня, рік нар.стать, масть, порода, батько, мати, №паспорту, призвіще та ім"я власника</t>
  </si>
  <si>
    <t>Клича коня</t>
  </si>
  <si>
    <t>самостійно</t>
  </si>
  <si>
    <t>Токтаренко А.</t>
  </si>
  <si>
    <t>Флор де Ліз 06</t>
  </si>
  <si>
    <t>м.Запоріжжя</t>
  </si>
  <si>
    <t>Габой 02</t>
  </si>
  <si>
    <t>Зайцев Василь</t>
  </si>
  <si>
    <t>Відкритий  Кубок с подолання перешкод « Butenko Stable Cup»</t>
  </si>
  <si>
    <r>
      <t xml:space="preserve">Маршрут №1-L*«80см» На стиль , 1 група:  </t>
    </r>
    <r>
      <rPr>
        <sz val="12"/>
        <color indexed="8"/>
        <rFont val="Book Antiqua"/>
        <family val="1"/>
        <charset val="204"/>
      </rPr>
      <t xml:space="preserve">Діти (коні від 6 років),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 Аматори (коні від 6 років).  </t>
    </r>
  </si>
  <si>
    <t>К-ня Бутенко</t>
  </si>
  <si>
    <t>Іванова Юлія</t>
  </si>
  <si>
    <t xml:space="preserve">  Маршрут №2-L*«110см» На стиль   Діти (коні від 6 років)</t>
  </si>
  <si>
    <t>Лорд 07</t>
  </si>
  <si>
    <t>Нілкіна Ірина</t>
  </si>
  <si>
    <t>К-ня Левицького</t>
  </si>
  <si>
    <t>Левицький А.</t>
  </si>
  <si>
    <t>Поздняков Андрій</t>
  </si>
  <si>
    <t>Мельніченко Надія</t>
  </si>
  <si>
    <t>Юрченко Дарья</t>
  </si>
  <si>
    <t>Клімюк Ігор</t>
  </si>
  <si>
    <t>Ведмідь Роман</t>
  </si>
  <si>
    <t>Каролус 02</t>
  </si>
  <si>
    <t>Бойко Володимир</t>
  </si>
  <si>
    <t>Містер Браун 98</t>
  </si>
  <si>
    <t>Баккара 07</t>
  </si>
  <si>
    <t>Оскар 09</t>
  </si>
  <si>
    <t>Адоніна Дарья</t>
  </si>
  <si>
    <t>ФГ Світлана</t>
  </si>
  <si>
    <t>Капучіно 08</t>
  </si>
  <si>
    <t>Дон Харц 08</t>
  </si>
  <si>
    <t>Кесседі 07</t>
  </si>
  <si>
    <t xml:space="preserve">Місце проведення змагань: Київська обл.., Боріспольский р-он., вул.., Комсомольська 12-б.,  ЗКВЕ «Конюшня Бутенка» </t>
  </si>
  <si>
    <t>Сан Клер 07</t>
  </si>
  <si>
    <t>Редько Радіон</t>
  </si>
  <si>
    <t>Гретта</t>
  </si>
  <si>
    <t>Слободенюк Едуард</t>
  </si>
  <si>
    <t>Леді М 06</t>
  </si>
  <si>
    <t>Тархун 07</t>
  </si>
  <si>
    <r>
      <t xml:space="preserve">Місце проведення змагань: </t>
    </r>
    <r>
      <rPr>
        <sz val="24"/>
        <rFont val="Bookman Old Style"/>
        <family val="1"/>
        <charset val="204"/>
      </rPr>
      <t xml:space="preserve">Київська обл.., Боріспольский р-он., вул.., Комсомольська 12-б.,  ЗКВЕ «Конюшня Бутенка» </t>
    </r>
  </si>
  <si>
    <r>
      <t xml:space="preserve">Місце проведення змагань: </t>
    </r>
    <r>
      <rPr>
        <sz val="24"/>
        <rFont val="Bookman Old Style"/>
        <family val="1"/>
        <charset val="204"/>
      </rPr>
      <t>Київська обл.., Боріспольский р-он., вул.., Комсомольська 12-б.,  ЗКВЕ «Конюшня Бутенка»</t>
    </r>
    <r>
      <rPr>
        <b/>
        <sz val="24"/>
        <rFont val="Bookman Old Style"/>
        <family val="1"/>
        <charset val="204"/>
      </rPr>
      <t xml:space="preserve"> </t>
    </r>
  </si>
  <si>
    <t>Остін 09</t>
  </si>
  <si>
    <t>Місце проведення змагань:   Київська обл., Боріспольский р-он., вул.., Комсомольська 12-б.,  ЗКВЕ «Конюшня Бутенка»</t>
  </si>
  <si>
    <t xml:space="preserve">
Місце проведення змагань:    Київська обл., Боріспольский р-он., вул.Комсомольська 12-б.,  ЗКВЕ «Конюшня Бутенка»</t>
  </si>
  <si>
    <t>Армані 06</t>
  </si>
  <si>
    <t>Брайт 04</t>
  </si>
  <si>
    <t>Imperial Horse Club</t>
  </si>
  <si>
    <t>Нормуратов Р.</t>
  </si>
  <si>
    <t>Поздняков А.</t>
  </si>
  <si>
    <r>
      <t xml:space="preserve">Маршрут №3-L*«80см»  274.5.3. Дві фази  , </t>
    </r>
    <r>
      <rPr>
        <sz val="12"/>
        <color indexed="8"/>
        <rFont val="Book Antiqua"/>
        <family val="1"/>
        <charset val="204"/>
      </rPr>
      <t>Відкр.клас (коні від 4 років)</t>
    </r>
  </si>
  <si>
    <t>Мір 04</t>
  </si>
  <si>
    <t>Брайтон 02</t>
  </si>
  <si>
    <t>Брайтон/2002/жер/гнід/укр/Бутафор/Арабеска/702830/Нормуратов Р.</t>
  </si>
  <si>
    <t>Волкова Анастасія</t>
  </si>
  <si>
    <t>Курсай Даймонд 06</t>
  </si>
  <si>
    <t>Ноленс Воленс 06</t>
  </si>
  <si>
    <t>Веніс 05</t>
  </si>
  <si>
    <t>Веніс /2005/коб/гнід/ BWP/ Kashmir/Santa Fe/702781/Черняк Констянтин</t>
  </si>
  <si>
    <t>Черняк К.</t>
  </si>
  <si>
    <t>Калінка 08</t>
  </si>
  <si>
    <r>
      <t xml:space="preserve">Маршрут №4-L*«100см»    274.5.3. Дві фази ,  1 група: </t>
    </r>
    <r>
      <rPr>
        <sz val="12"/>
        <color indexed="8"/>
        <rFont val="Book Antiqua"/>
        <family val="1"/>
        <charset val="204"/>
      </rPr>
      <t xml:space="preserve">Відкр.клас (коні від 5 років),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Аматори (коні 6 років)</t>
    </r>
  </si>
  <si>
    <t>Інтоп 04</t>
  </si>
  <si>
    <t>Ярова Дарья</t>
  </si>
  <si>
    <t>Боліб 04</t>
  </si>
  <si>
    <t>Дяченко Микола</t>
  </si>
  <si>
    <t>Кокіш В.</t>
  </si>
  <si>
    <t>Юкрейн Фореве</t>
  </si>
  <si>
    <t>Аліса Z 06</t>
  </si>
  <si>
    <t>Центініо 02</t>
  </si>
  <si>
    <t xml:space="preserve">Маршрут №1-L*«80см» На стиль , 1 група:  Діти (коні від 6 років), 2 група:  Аматори (коні від 6 років).  </t>
  </si>
  <si>
    <t xml:space="preserve">1 група:  Відкр.клас (коні від 5 років), 2 група:  YH-5 (коні 5  років).  </t>
  </si>
  <si>
    <t>Конканто 09</t>
  </si>
  <si>
    <t xml:space="preserve">самостійно  </t>
  </si>
  <si>
    <t>КСК "Болівар", Київська обл.</t>
  </si>
  <si>
    <t>Філіппа Кері</t>
  </si>
  <si>
    <t>Кам 09</t>
  </si>
  <si>
    <t>Флай 09</t>
  </si>
  <si>
    <t>2 група:   YH-6 (коні  6 років)</t>
  </si>
  <si>
    <r>
      <t xml:space="preserve">Маршрут №6-M*«120см»  238.2.1. табл.А. </t>
    </r>
    <r>
      <rPr>
        <sz val="12"/>
        <color indexed="8"/>
        <rFont val="Book Antiqua"/>
        <family val="1"/>
        <charset val="204"/>
      </rPr>
      <t>Відкр.клас (коні від 5 років).</t>
    </r>
  </si>
  <si>
    <t>Нормуратова Наталія</t>
  </si>
  <si>
    <t>Контесіна</t>
  </si>
  <si>
    <t>Іванов Олександр</t>
  </si>
  <si>
    <t>Вощакін Д., Голіков Ю.</t>
  </si>
  <si>
    <t xml:space="preserve">Армані/2006/UWB/Arafat/Aquarel'//Пилипенко   Каріна </t>
  </si>
  <si>
    <t>Батурін 02</t>
  </si>
  <si>
    <t>Батурін/2002/мер/гнід/бельг/</t>
  </si>
  <si>
    <t>Атілла 04</t>
  </si>
  <si>
    <t>Кирилюк Михайло</t>
  </si>
  <si>
    <t>Діти</t>
  </si>
  <si>
    <t xml:space="preserve">Клімець Катерина </t>
  </si>
  <si>
    <t xml:space="preserve">Бутенко Олексій </t>
  </si>
  <si>
    <t>Маршрут №4-L*«100см»    274.5.3. Дві фази ,  1 група: Відкр.клас (коні від 5 років), 2 група: Аматори (коні 6 років)</t>
  </si>
  <si>
    <t>Маршрут №6-М*«120см» 238.2.1 табл. «А» Відкритий клас (коні від 5 років)</t>
  </si>
  <si>
    <t>Маршрут №7-L*«130см»    269.2, 269.5 Джокер Відкр.клас (коні від 6 років)</t>
  </si>
  <si>
    <r>
      <t xml:space="preserve">Маршрут №8-L*«85см» На стиль,  1 група: </t>
    </r>
    <r>
      <rPr>
        <sz val="12"/>
        <color indexed="8"/>
        <rFont val="Book Antiqua"/>
        <family val="1"/>
        <charset val="204"/>
      </rPr>
      <t xml:space="preserve"> Діти (коні від 6 років) 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 Аматори (коні від 6 років).</t>
    </r>
  </si>
  <si>
    <t>Журавльова Анна</t>
  </si>
  <si>
    <t>Цюпко Юлія</t>
  </si>
  <si>
    <t>Маршрут №11-M*«105см» Ст.238.2.2. з перестрибуванням . 1 група:Відкр.клас (коні від 5 років), 2група: Аматори (Коні від 6 років)</t>
  </si>
  <si>
    <t>Трембіта 01</t>
  </si>
  <si>
    <t>Вощакін Дмитро</t>
  </si>
  <si>
    <t>Маршрут №9-L*«115см» Стиль, Діти (коні від 6 років)</t>
  </si>
  <si>
    <t xml:space="preserve">Маршрут №8-L*«85см» На стиль , 1 група:  Діти (коні від 6 років), 2 група:  Аматори (коні від 6 років).  </t>
  </si>
  <si>
    <t>Буцько Олег</t>
  </si>
  <si>
    <r>
      <t xml:space="preserve">Клімець Катерина </t>
    </r>
    <r>
      <rPr>
        <b/>
        <sz val="14"/>
        <rFont val="Bookman Old Style"/>
        <family val="1"/>
        <charset val="204"/>
      </rPr>
      <t>А</t>
    </r>
  </si>
  <si>
    <r>
      <t xml:space="preserve">Примаченко Анатолій </t>
    </r>
    <r>
      <rPr>
        <b/>
        <sz val="12"/>
        <rFont val="Bookman Old Style"/>
        <family val="1"/>
        <charset val="204"/>
      </rPr>
      <t>YH-5</t>
    </r>
  </si>
  <si>
    <t>Лавринець Валентин</t>
  </si>
  <si>
    <t>Тарквіній 07</t>
  </si>
  <si>
    <t>2 група:  YH-6 (коні 6 років), з гандікапом</t>
  </si>
  <si>
    <t>Капучіно/2008/мер/сір/голшт/Каролус/Каріна/702632/Прокопюк І.</t>
  </si>
  <si>
    <r>
      <t xml:space="preserve"> Маршрут №13-S*«125см» 238.2.1. Табл. А </t>
    </r>
    <r>
      <rPr>
        <sz val="12"/>
        <color indexed="8"/>
        <rFont val="Book Antiqua"/>
        <family val="1"/>
        <charset val="204"/>
      </rPr>
      <t xml:space="preserve"> Відкритий клас (коні від 6 років)</t>
    </r>
    <r>
      <rPr>
        <b/>
        <sz val="12"/>
        <color indexed="8"/>
        <rFont val="Book Antiqua"/>
        <family val="1"/>
        <charset val="204"/>
      </rPr>
      <t xml:space="preserve">
</t>
    </r>
  </si>
  <si>
    <r>
      <t xml:space="preserve">Маршрут №14-S*«135см» 238.2.2. Табл. А,з перестрибуванням, Гран  Прі  </t>
    </r>
    <r>
      <rPr>
        <sz val="12"/>
        <color indexed="8"/>
        <rFont val="Book Antiqua"/>
        <family val="1"/>
        <charset val="204"/>
      </rPr>
      <t>Національні вершники (коні від 7 років)</t>
    </r>
    <r>
      <rPr>
        <b/>
        <sz val="12"/>
        <color indexed="8"/>
        <rFont val="Book Antiqua"/>
        <family val="1"/>
        <charset val="204"/>
      </rPr>
      <t xml:space="preserve">
</t>
    </r>
  </si>
  <si>
    <t xml:space="preserve">Маршрут №12-M*«115», «115-125см»    238.2.2 табл. «А» 1 група: Відкр.клас (коні від 6 років). 2 група:  YH-5,YH-6(коні 5 та 6 років),з гандікапом
</t>
  </si>
  <si>
    <t xml:space="preserve">Маршрут №13-S*«125см» 238.2.1. Табл. А Відкритий клас (коні від 6 років)
</t>
  </si>
  <si>
    <t>Маршрут №14-S*«135см» 238.2.2. Табл. А,з перестрибуванням, Гран  Прі  Національні вершники (коні від 7 років)</t>
  </si>
  <si>
    <t>відмовився</t>
  </si>
  <si>
    <t xml:space="preserve">3 етап </t>
  </si>
  <si>
    <t xml:space="preserve">Місце проведення змагань: Київська обл.., Боріспольский р-он., вул., Комсомольська 12-б.,  ЗКВЕ «Конюшня Бутенка» </t>
  </si>
  <si>
    <r>
      <t>Маршрут №7-M*«130см»    269.2, 269.5</t>
    </r>
    <r>
      <rPr>
        <sz val="12"/>
        <color indexed="8"/>
        <rFont val="Book Antiqua"/>
        <family val="1"/>
        <charset val="204"/>
      </rPr>
      <t xml:space="preserve"> </t>
    </r>
    <r>
      <rPr>
        <b/>
        <sz val="12"/>
        <color indexed="8"/>
        <rFont val="Book Antiqua"/>
        <family val="1"/>
        <charset val="204"/>
      </rPr>
      <t>Джокер</t>
    </r>
    <r>
      <rPr>
        <sz val="12"/>
        <color indexed="8"/>
        <rFont val="Book Antiqua"/>
        <family val="1"/>
        <charset val="204"/>
      </rPr>
      <t xml:space="preserve"> Відкр.клас (коні від 6 років)</t>
    </r>
  </si>
  <si>
    <t>Кортіно 03</t>
  </si>
  <si>
    <t>Кортіно/2003/коб/гнід/вестф/Каретіно/Олівія ХІІІ/701680</t>
  </si>
  <si>
    <t>Філіппа Карі, Іванова Ю.</t>
  </si>
  <si>
    <t>Чіко 02</t>
  </si>
  <si>
    <t>Копішинська Дарья</t>
  </si>
  <si>
    <t>Геральдіка</t>
  </si>
  <si>
    <t>КСК "Патріот" , м.Запоріжжя</t>
  </si>
  <si>
    <t>Копішинська Анастасія</t>
  </si>
  <si>
    <t>Андрусік Тетяна</t>
  </si>
  <si>
    <t xml:space="preserve">Ерік </t>
  </si>
  <si>
    <t>КСК "Спорт-Еліт"</t>
  </si>
  <si>
    <t>Мельниченко Н.</t>
  </si>
  <si>
    <t>Лідер 09</t>
  </si>
  <si>
    <t>Лідер/2009/жер/гнід/вестф/Ланцер ІІІ/Капуссіна/702494//</t>
  </si>
  <si>
    <t>Каролус/2002/жер/сір/голшт/Каролус 1/Хоула/701059/</t>
  </si>
  <si>
    <t>Шестопалова Анастасія</t>
  </si>
  <si>
    <t>Барін 00</t>
  </si>
  <si>
    <t>Барін/2000/жер/руд/укр/Алтай/Барва/702095/Кожура Л./</t>
  </si>
  <si>
    <t>Чонгач 98</t>
  </si>
  <si>
    <t>Мостова Ольга</t>
  </si>
  <si>
    <t>Герда 01</t>
  </si>
  <si>
    <t>10:30 ПОКАЗ МАРШРУТІВ №1 та №2 разом!</t>
  </si>
  <si>
    <t>Час старту : 11:00</t>
  </si>
  <si>
    <r>
      <t xml:space="preserve">Андрусік Тетяна </t>
    </r>
    <r>
      <rPr>
        <b/>
        <sz val="14"/>
        <color theme="1"/>
        <rFont val="Bookman Old Style"/>
        <family val="1"/>
        <charset val="204"/>
      </rPr>
      <t>А</t>
    </r>
  </si>
  <si>
    <r>
      <t xml:space="preserve">Бутенко Олексій </t>
    </r>
    <r>
      <rPr>
        <b/>
        <sz val="14"/>
        <color theme="1"/>
        <rFont val="Bookman Old Style"/>
        <family val="1"/>
        <charset val="204"/>
      </rPr>
      <t>А</t>
    </r>
  </si>
  <si>
    <r>
      <t xml:space="preserve">Шестопалова Анастасія </t>
    </r>
    <r>
      <rPr>
        <b/>
        <sz val="12"/>
        <color theme="1"/>
        <rFont val="Bookman Old Style"/>
        <family val="1"/>
        <charset val="204"/>
      </rPr>
      <t>А</t>
    </r>
  </si>
  <si>
    <r>
      <t xml:space="preserve">Мостовий Володимир </t>
    </r>
    <r>
      <rPr>
        <b/>
        <sz val="12"/>
        <color theme="1"/>
        <rFont val="Bookman Old Style"/>
        <family val="1"/>
        <charset val="204"/>
      </rPr>
      <t>А</t>
    </r>
  </si>
  <si>
    <r>
      <t xml:space="preserve">Мостова Ольга </t>
    </r>
    <r>
      <rPr>
        <b/>
        <sz val="14"/>
        <color theme="1"/>
        <rFont val="Bookman Old Style"/>
        <family val="1"/>
        <charset val="204"/>
      </rPr>
      <t>А</t>
    </r>
  </si>
  <si>
    <r>
      <t xml:space="preserve">Бутенко Евгенія </t>
    </r>
    <r>
      <rPr>
        <b/>
        <sz val="14"/>
        <color theme="1"/>
        <rFont val="Bookman Old Style"/>
        <family val="1"/>
        <charset val="204"/>
      </rPr>
      <t>Д</t>
    </r>
  </si>
  <si>
    <r>
      <t xml:space="preserve">Копішинська Дарья </t>
    </r>
    <r>
      <rPr>
        <b/>
        <sz val="14"/>
        <color theme="1"/>
        <rFont val="Bookman Old Style"/>
        <family val="1"/>
        <charset val="204"/>
      </rPr>
      <t>Д</t>
    </r>
  </si>
  <si>
    <t>Час старту : 11:40</t>
  </si>
  <si>
    <t>Якімчук Влада</t>
  </si>
  <si>
    <t>Ральф Лорен  04</t>
  </si>
  <si>
    <t>Ральф Лорен/2004/мер/гнід/вестф///</t>
  </si>
  <si>
    <t>Хеппі 03</t>
  </si>
  <si>
    <r>
      <t xml:space="preserve">Мельніченко Надія </t>
    </r>
    <r>
      <rPr>
        <b/>
        <sz val="14"/>
        <color theme="1"/>
        <rFont val="Bookman Old Style"/>
        <family val="1"/>
        <charset val="204"/>
      </rPr>
      <t>в/к</t>
    </r>
  </si>
  <si>
    <t>12:30 ПОКАЗ МАРШРУТІВ №3 та №4 РАЗОМ!</t>
  </si>
  <si>
    <t>Бондур Софія</t>
  </si>
  <si>
    <t>Віолончель 98</t>
  </si>
  <si>
    <t>КСК "Silver foal", м.Кременчуг</t>
  </si>
  <si>
    <t>Лав Трентон 00</t>
  </si>
  <si>
    <t>Саблук Вікторія</t>
  </si>
  <si>
    <t>Херес 02</t>
  </si>
  <si>
    <t>Херес/2002/мер/гнід/увп/Еней/Хортиця/702595/Саблук Вікторія</t>
  </si>
  <si>
    <t>СТОВ "Любарецьке", Бориспільский р-н, с.Любарці</t>
  </si>
  <si>
    <t>Колімар 10</t>
  </si>
  <si>
    <t>К-ня Писаренко</t>
  </si>
  <si>
    <t>Писаренко К.</t>
  </si>
  <si>
    <t>Квінт 10</t>
  </si>
  <si>
    <t xml:space="preserve">Мозгірьов Іван </t>
  </si>
  <si>
    <t>Манхетен 07</t>
  </si>
  <si>
    <t>Манхетен/2007/мер/гнід/тракен/укр/Піон/Медіана/702327/Мізгірьов</t>
  </si>
  <si>
    <t xml:space="preserve">м. Запоріжжя  </t>
  </si>
  <si>
    <t>Дорошенко Сергій</t>
  </si>
  <si>
    <t>Джуліана</t>
  </si>
  <si>
    <t>Динамо, м.Київ</t>
  </si>
  <si>
    <t>Прокопюк Ігор</t>
  </si>
  <si>
    <t>Елгін</t>
  </si>
  <si>
    <t>Кентая 09</t>
  </si>
  <si>
    <t xml:space="preserve">Сіробаба Катерина </t>
  </si>
  <si>
    <t>Камбул</t>
  </si>
  <si>
    <t>Час старту: 13:45</t>
  </si>
  <si>
    <t>Трембіта/2001/коб/гнід/увп/Іріс/Техніка/702594/СТОВ Любарецьке</t>
  </si>
  <si>
    <t>Діамонд  В</t>
  </si>
  <si>
    <t>Гранд Хорсес м.Бровари</t>
  </si>
  <si>
    <t>Капліна Татьяна</t>
  </si>
  <si>
    <t>Боліб/мер/гнід/увп/Бутафор/Базел/702173/Нормуратов Р.</t>
  </si>
  <si>
    <t>Лас Вегас 02</t>
  </si>
  <si>
    <t>Лас Вегас/2002/мер/гнід/Лімбус/F Charline//Нормуратов/</t>
  </si>
  <si>
    <t>Імперіал Хорс Клаб</t>
  </si>
  <si>
    <t>Брайт/2004/жер/гнід/увп/Пардде/Білунія/702911/</t>
  </si>
  <si>
    <t>Контессіна/коб/т.гнід/вестф/Кордобес І/Політессе/701899/Геллер Е.</t>
  </si>
  <si>
    <t>Примакова Марина</t>
  </si>
  <si>
    <t>Бамбук/2008/мер/гнід/увп/Боббі/Бандуріст/703174/Захарченко Д./</t>
  </si>
  <si>
    <t>К-ня "Екюри де Пари", м.Харків</t>
  </si>
  <si>
    <t>Драйв -Круізінг 00</t>
  </si>
  <si>
    <t>Драйв-Круізінг/2000/мер/гнід/ФЕІ/Круізінг/Артікс Анна/ірл/</t>
  </si>
  <si>
    <t>Демченко Елізавета</t>
  </si>
  <si>
    <t>Сір де ля Форс 07</t>
  </si>
  <si>
    <t xml:space="preserve">Сір де ля Форс /2007/жер/гнід/TRAK/Zagar/Plaha/702825/Демченко Єлизавета </t>
  </si>
  <si>
    <t>Сасан Карампур</t>
  </si>
  <si>
    <t>Бабенко В.</t>
  </si>
  <si>
    <t>Корнета 06</t>
  </si>
  <si>
    <t>Інтернет/2002/мер/гнід/увп/Робінзон Гольдоні/Харізма/701938/Сімсон В.</t>
  </si>
  <si>
    <t>Путілін Олександр</t>
  </si>
  <si>
    <t>Кадет 03</t>
  </si>
  <si>
    <t xml:space="preserve">м.Кривий Ріг </t>
  </si>
  <si>
    <t>Верена</t>
  </si>
  <si>
    <t>Дортмунд 05</t>
  </si>
  <si>
    <t>Улісс 08</t>
  </si>
  <si>
    <t>Улісс/2008/мер/руд/фр сель/Кабдула/Прінцесса де Тріє/Якімов</t>
  </si>
  <si>
    <t>Flying Horse Club</t>
  </si>
  <si>
    <t>Істана 08</t>
  </si>
  <si>
    <t>Істана/2008/коб/гнід/BWP/Каролюс ІІ/Ноблес Дарко/?/Синявська Н./</t>
  </si>
  <si>
    <r>
      <t xml:space="preserve">Волкова Анастасія </t>
    </r>
    <r>
      <rPr>
        <b/>
        <sz val="16"/>
        <color theme="1"/>
        <rFont val="Bookman Old Style"/>
        <family val="1"/>
        <charset val="204"/>
      </rPr>
      <t>А</t>
    </r>
  </si>
  <si>
    <r>
      <t xml:space="preserve">Клімець Катерина </t>
    </r>
    <r>
      <rPr>
        <b/>
        <sz val="16"/>
        <color theme="1"/>
        <rFont val="Bookman Old Style"/>
        <family val="1"/>
        <charset val="204"/>
      </rPr>
      <t>А</t>
    </r>
  </si>
  <si>
    <r>
      <t xml:space="preserve">Захаренко Дмитро </t>
    </r>
    <r>
      <rPr>
        <b/>
        <sz val="14"/>
        <color theme="1"/>
        <rFont val="Bookman Old Style"/>
        <family val="1"/>
        <charset val="204"/>
      </rPr>
      <t>А</t>
    </r>
  </si>
  <si>
    <r>
      <t xml:space="preserve">Путілін Олександр </t>
    </r>
    <r>
      <rPr>
        <b/>
        <sz val="16"/>
        <color theme="1"/>
        <rFont val="Bookman Old Style"/>
        <family val="1"/>
        <charset val="204"/>
      </rPr>
      <t>А</t>
    </r>
  </si>
  <si>
    <r>
      <t xml:space="preserve">Дорошенко Сергій </t>
    </r>
    <r>
      <rPr>
        <b/>
        <sz val="16"/>
        <color theme="1"/>
        <rFont val="Bookman Old Style"/>
        <family val="1"/>
        <charset val="204"/>
      </rPr>
      <t>А</t>
    </r>
  </si>
  <si>
    <r>
      <t xml:space="preserve">Якімов Альберт  </t>
    </r>
    <r>
      <rPr>
        <b/>
        <sz val="16"/>
        <color theme="1"/>
        <rFont val="Bookman Old Style"/>
        <family val="1"/>
        <charset val="204"/>
      </rPr>
      <t>А</t>
    </r>
  </si>
  <si>
    <r>
      <t xml:space="preserve">Синявська Наталія </t>
    </r>
    <r>
      <rPr>
        <b/>
        <sz val="14"/>
        <color theme="1"/>
        <rFont val="Bookman Old Style"/>
        <family val="1"/>
        <charset val="204"/>
      </rPr>
      <t>А</t>
    </r>
  </si>
  <si>
    <t xml:space="preserve">Інтернет 02 </t>
  </si>
  <si>
    <t>Бамбук 08</t>
  </si>
  <si>
    <t>Хабас 06</t>
  </si>
  <si>
    <t>КСК "ІІС- KLO"</t>
  </si>
  <si>
    <t>Фройлєн Сміле 06</t>
  </si>
  <si>
    <t>Фройлєн Сміле /2006/коб/сір/HANN/For Keeps/Evi/702756/?</t>
  </si>
  <si>
    <t>Кесседі/2007/мер/сір/ганов/Кассіні ІІ/Шалін/?/Адоніна Д.</t>
  </si>
  <si>
    <t>Кальвара 04</t>
  </si>
  <si>
    <t>КСК "Ранчо Болівар"</t>
  </si>
  <si>
    <t>Інтоп/2004/коб/руд/BWP/702005/Кофтун С.</t>
  </si>
  <si>
    <t>Мір/2004/жер/руд/увп/Івіс/Мімоза/702763/Нормуратов Р.</t>
  </si>
  <si>
    <t>Тагіра 01</t>
  </si>
  <si>
    <t>Тагіра/2001/коб/гнід////701216/Мусіено І.</t>
  </si>
  <si>
    <t>Річ Рач 07</t>
  </si>
  <si>
    <t>Річ Рач/2007/коб/гнід/ольденб/Раулетто/Кора Лі/702932/</t>
  </si>
  <si>
    <t xml:space="preserve">Барбі </t>
  </si>
  <si>
    <t xml:space="preserve">Черняк Костянтин </t>
  </si>
  <si>
    <t>Центініо/2002/ жер/сір/OLD/Cento/Conde Z/757104/Ченяк Констянтин</t>
  </si>
  <si>
    <t xml:space="preserve">Колобова Олександра </t>
  </si>
  <si>
    <t>Колонель 06</t>
  </si>
  <si>
    <t>Колонель/2006/  коб/гнід/ ZAN/Conan Z/Romina/702853/Ченяк Констянтин</t>
  </si>
  <si>
    <t>Прайд 09</t>
  </si>
  <si>
    <t>Прайд/2009/жер/сір/вестф/Корнет Оболенський/Плей Гьол/702495/Піліпейко В.</t>
  </si>
  <si>
    <t>КСК"Шостка", Сумська обл.</t>
  </si>
  <si>
    <t>15:00 ПОКАЗ МАРШРУТУ №5 !</t>
  </si>
  <si>
    <r>
      <t>Маршрут №5-L*«110 см»,«110-120 см» Ст.274.5.3.Дві фази. 1 група:  Відкр.клас</t>
    </r>
    <r>
      <rPr>
        <sz val="12"/>
        <color indexed="8"/>
        <rFont val="Bookman Old Style"/>
        <family val="1"/>
        <charset val="204"/>
      </rPr>
      <t xml:space="preserve"> (коні від 5 років), </t>
    </r>
    <r>
      <rPr>
        <b/>
        <sz val="12"/>
        <color indexed="8"/>
        <rFont val="Bookman Old Style"/>
        <family val="1"/>
        <charset val="204"/>
      </rPr>
      <t>2 група:</t>
    </r>
    <r>
      <rPr>
        <sz val="12"/>
        <color indexed="8"/>
        <rFont val="Bookman Old Style"/>
        <family val="1"/>
        <charset val="204"/>
      </rPr>
      <t xml:space="preserve">  YH-5, YH-6 (коні 5 та 6 років),  </t>
    </r>
    <r>
      <rPr>
        <b/>
        <sz val="12"/>
        <color indexed="8"/>
        <rFont val="Bookman Old Style"/>
        <family val="1"/>
        <charset val="204"/>
      </rPr>
      <t xml:space="preserve">з гандікапом. </t>
    </r>
  </si>
  <si>
    <t>Час старту : 15:30</t>
  </si>
  <si>
    <r>
      <t xml:space="preserve">Зайцев Василь </t>
    </r>
    <r>
      <rPr>
        <b/>
        <sz val="16"/>
        <color theme="1"/>
        <rFont val="Bookman Old Style"/>
        <family val="1"/>
        <charset val="204"/>
      </rPr>
      <t>YH-5</t>
    </r>
  </si>
  <si>
    <r>
      <t>Вощакін Дмитро</t>
    </r>
    <r>
      <rPr>
        <b/>
        <sz val="15"/>
        <color theme="1"/>
        <rFont val="Bookman Old Style"/>
        <family val="1"/>
        <charset val="204"/>
      </rPr>
      <t xml:space="preserve"> YH-5</t>
    </r>
  </si>
  <si>
    <t>Контіро 07</t>
  </si>
  <si>
    <t>Версачі 08</t>
  </si>
  <si>
    <t>Версачі /2008 /702787</t>
  </si>
  <si>
    <t>Кан Кан 08</t>
  </si>
  <si>
    <t xml:space="preserve">Канкан/ 2008/ мер / т-гнід/  UKR/  ? /Kozachka  /702785/ Бондаренко  Валерій  </t>
  </si>
  <si>
    <t>КСК"Авторитет", Донецька обл., м.Харцизськ</t>
  </si>
  <si>
    <t>17:00 ПОКАЗ МАРШРУТУ №6!</t>
  </si>
  <si>
    <t>Час старту : 17:30</t>
  </si>
  <si>
    <t>18:30  ПОКАЗ МАРШРУТУ №7!</t>
  </si>
  <si>
    <t>Час старту: 19:00</t>
  </si>
  <si>
    <t>Філонова Єкатерина</t>
  </si>
  <si>
    <t>Кумір 02</t>
  </si>
  <si>
    <t>Кумір/2002/жер/сір///голшт/702975//</t>
  </si>
  <si>
    <t>Містер Браун/1998/жер/гнід/голшт/Аккорд ІІ/Каретіна/024873/</t>
  </si>
  <si>
    <t>Ляшенко Сергій</t>
  </si>
  <si>
    <t>Ахолія 02</t>
  </si>
  <si>
    <t>КСК "Фортуна", м.Бровари</t>
  </si>
  <si>
    <t>Ляшенко Наталія</t>
  </si>
  <si>
    <t>Гілберт/2007/гнід/жер/WESTF/ Godolphin/Caprisia/ТОВ Стерх</t>
  </si>
  <si>
    <t>Остріков Олег</t>
  </si>
  <si>
    <t>Шефлера /2006/коб/гнід/WESTF/Lancer3/Cuplet//Остіков Олег</t>
  </si>
  <si>
    <t>Бишева Юлія</t>
  </si>
  <si>
    <t>Вуаль 05</t>
  </si>
  <si>
    <t>Вуаль/2005/коб/руд/увп/Агат/Візантія/702488/Остріков О.</t>
  </si>
  <si>
    <t>Арко 07</t>
  </si>
  <si>
    <t>Arko de Houti Z-2007  (  мер. гнід, Asca Z.-Aluna Norm. Zangersheide .703093 Колобова  О.</t>
  </si>
  <si>
    <t>Кабріо 07</t>
  </si>
  <si>
    <t>Лексус 05</t>
  </si>
  <si>
    <t>Лексус/2005/жер/т.гнід/Лансер ІІІ/Едідже в Зоргвліт/702172/ПіліпейкоВ.</t>
  </si>
  <si>
    <t>КСК Шостка, Сумська обл.</t>
  </si>
  <si>
    <t>Вощакін Д, Голіков Ю.</t>
  </si>
  <si>
    <t>Гілберт 07</t>
  </si>
  <si>
    <t>Тарквіній/ 2007 /жер/ гнід/  UKR /Caravaggio/ Tparika / 702177/ Ковальчук  Олександр</t>
  </si>
  <si>
    <t>Бризг 06</t>
  </si>
  <si>
    <t>Бризг/2006/мер/гнід/увп/Гламур/Бірюза/702974/Левітський А.</t>
  </si>
  <si>
    <t>Леді М/2006/коб/гнід/вестф/Лансер/Венерікве/703148/Левіцький А.</t>
  </si>
  <si>
    <t>Тахун/2007/мер/гнід/тракен/Хєопс/Траса/703174/Левіцкий А.</t>
  </si>
  <si>
    <t>Оніщенко О., Сумцов А.</t>
  </si>
  <si>
    <t>Алєбастр 03</t>
  </si>
  <si>
    <t>Алєбастр/2003/жер/т.гнід/увп/Борісполь/Алея/702365/Нормуратов Р.</t>
  </si>
  <si>
    <t xml:space="preserve">Сан Клер /2007/мер /сір/ WESTF /Contakt  Me/ Silverstar  /Бондаренко  Валерій  </t>
  </si>
  <si>
    <t>Кредо</t>
  </si>
  <si>
    <t>Ліон/2007/жер/гнід/голшт/Лорд Z/Елен/702218/Піліпейко В.</t>
  </si>
  <si>
    <t>Капітан</t>
  </si>
  <si>
    <t>Хеміграфіс 06</t>
  </si>
  <si>
    <t>Хеміграфіс/2006/жер/гнід/вестф/Корнет Оболенський/Каліні Тахор/702171/Піліпейко В.</t>
  </si>
  <si>
    <t>Атіла 04</t>
  </si>
  <si>
    <t xml:space="preserve">Ліон 07 </t>
  </si>
  <si>
    <t>Час старту : 13:00</t>
  </si>
  <si>
    <t>Кіргізов М.І.</t>
  </si>
  <si>
    <r>
      <t xml:space="preserve">Поздняков Андрій </t>
    </r>
    <r>
      <rPr>
        <b/>
        <sz val="12"/>
        <color theme="1"/>
        <rFont val="Bookman Old Style"/>
        <family val="1"/>
        <charset val="204"/>
      </rPr>
      <t>в/к</t>
    </r>
  </si>
  <si>
    <r>
      <t xml:space="preserve">Поздняков Андрій </t>
    </r>
    <r>
      <rPr>
        <b/>
        <sz val="14"/>
        <color theme="1"/>
        <rFont val="Bookman Old Style"/>
        <family val="1"/>
        <charset val="204"/>
      </rPr>
      <t>в/к</t>
    </r>
  </si>
  <si>
    <t>Контесіна 02</t>
  </si>
  <si>
    <t>Лав Трентон 10</t>
  </si>
  <si>
    <t>Андреєва Оксана</t>
  </si>
  <si>
    <t>Остін/2009////703054/ФГ Світлана</t>
  </si>
  <si>
    <t>самотійно</t>
  </si>
  <si>
    <t xml:space="preserve">Дорошенко Сергій </t>
  </si>
  <si>
    <t xml:space="preserve">Бутенко Евгенія </t>
  </si>
  <si>
    <t xml:space="preserve">Копішинська Дарья </t>
  </si>
  <si>
    <t xml:space="preserve">Шестопалова Анастасія </t>
  </si>
  <si>
    <t>вк</t>
  </si>
  <si>
    <t xml:space="preserve">Поздняков Андрій </t>
  </si>
  <si>
    <t xml:space="preserve">Андрусік Тетяна </t>
  </si>
  <si>
    <t xml:space="preserve">Мостовий Володимир </t>
  </si>
  <si>
    <t xml:space="preserve">Мостова Ольга </t>
  </si>
  <si>
    <t xml:space="preserve">Мельніченко Надія </t>
  </si>
  <si>
    <t>Ральф Лорен  03</t>
  </si>
  <si>
    <t>Маршрут №3-L*«80см»  274.5.3. Дві фази ,  Відкр.клас (коні від 4 років)</t>
  </si>
  <si>
    <r>
      <t xml:space="preserve">Сасан Карампур </t>
    </r>
    <r>
      <rPr>
        <b/>
        <sz val="14"/>
        <color theme="1"/>
        <rFont val="Bookman Old Style"/>
        <family val="1"/>
        <charset val="204"/>
      </rPr>
      <t>YH-5</t>
    </r>
  </si>
  <si>
    <r>
      <t xml:space="preserve">Іванова Юлія </t>
    </r>
    <r>
      <rPr>
        <b/>
        <sz val="14"/>
        <color theme="1"/>
        <rFont val="Bookman Old Style"/>
        <family val="1"/>
        <charset val="204"/>
      </rPr>
      <t>YH-5</t>
    </r>
  </si>
  <si>
    <t>Мостовий Володимир</t>
  </si>
  <si>
    <t>Відкр.клас (коні від 5 років)</t>
  </si>
  <si>
    <t>Аматори (коні 6 років)</t>
  </si>
  <si>
    <t xml:space="preserve">Синявська Наталія </t>
  </si>
  <si>
    <t xml:space="preserve">Волкова Анастасія </t>
  </si>
  <si>
    <t xml:space="preserve">Захаренко Дмитро </t>
  </si>
  <si>
    <t xml:space="preserve">Путілін Олександр </t>
  </si>
  <si>
    <t xml:space="preserve">Якімов Альберт  </t>
  </si>
  <si>
    <r>
      <t xml:space="preserve">Примаченко Анатолій </t>
    </r>
    <r>
      <rPr>
        <b/>
        <sz val="12"/>
        <color theme="1"/>
        <rFont val="Bookman Old Style"/>
        <family val="1"/>
        <charset val="204"/>
      </rPr>
      <t>YH-5</t>
    </r>
  </si>
  <si>
    <t>Назірова Діана</t>
  </si>
  <si>
    <t>Топаз 05</t>
  </si>
  <si>
    <t>Топаз/2008/мен/сір/увп/.а  Дей/Тополя/702870/Назірова ../</t>
  </si>
  <si>
    <t>2 група:   YH-5-6 (коні 5-6 років) Гандікап</t>
  </si>
  <si>
    <t xml:space="preserve">Маршрут №5-L*«110 см», Ст.274.5.3.Дві фази. 1 група:  Відкр.клас (коні від 5 років), 2 група:  YH-5, YH-6 (коні 5 та 6 років), «110-120 см» з гандікапом. </t>
  </si>
  <si>
    <r>
      <t>Вощакін Дмитро</t>
    </r>
    <r>
      <rPr>
        <b/>
        <sz val="40"/>
        <color theme="1"/>
        <rFont val="Bookman Old Style"/>
        <family val="1"/>
        <charset val="204"/>
      </rPr>
      <t xml:space="preserve"> </t>
    </r>
  </si>
  <si>
    <t xml:space="preserve">Примаченко Анатолій </t>
  </si>
  <si>
    <t xml:space="preserve">Зайцев Василь </t>
  </si>
  <si>
    <t xml:space="preserve">Сасан Карампур </t>
  </si>
  <si>
    <t>Біг Фаєр</t>
  </si>
  <si>
    <t>3 етап</t>
  </si>
  <si>
    <t>9:30  ПОКАЗ МАРШРУТІВ №8 та №9 РАЗОМ!</t>
  </si>
  <si>
    <t xml:space="preserve">Час старту : 10:00 </t>
  </si>
  <si>
    <t>Лав Трентон/2010///P-Trenton/Tsrvena Zvezda/702929/</t>
  </si>
  <si>
    <r>
      <t xml:space="preserve">Бутенко Олексій </t>
    </r>
    <r>
      <rPr>
        <b/>
        <sz val="16"/>
        <rFont val="Bookman Old Style"/>
        <family val="1"/>
        <charset val="204"/>
      </rPr>
      <t>А</t>
    </r>
  </si>
  <si>
    <r>
      <t xml:space="preserve">Дорошенко Сергій </t>
    </r>
    <r>
      <rPr>
        <b/>
        <sz val="16"/>
        <rFont val="Bookman Old Style"/>
        <family val="1"/>
        <charset val="204"/>
      </rPr>
      <t>А</t>
    </r>
  </si>
  <si>
    <r>
      <t xml:space="preserve">Андрусік Тетяна </t>
    </r>
    <r>
      <rPr>
        <b/>
        <sz val="16"/>
        <rFont val="Bookman Old Style"/>
        <family val="1"/>
        <charset val="204"/>
      </rPr>
      <t>А</t>
    </r>
  </si>
  <si>
    <r>
      <t xml:space="preserve">Бутенко Евгенія </t>
    </r>
    <r>
      <rPr>
        <b/>
        <sz val="16"/>
        <rFont val="Bookman Old Style"/>
        <family val="1"/>
        <charset val="204"/>
      </rPr>
      <t>Д</t>
    </r>
  </si>
  <si>
    <r>
      <t xml:space="preserve">Поздняков Андрій </t>
    </r>
    <r>
      <rPr>
        <b/>
        <sz val="14"/>
        <rFont val="Bookman Old Style"/>
        <family val="1"/>
        <charset val="204"/>
      </rPr>
      <t>вк</t>
    </r>
  </si>
  <si>
    <r>
      <t xml:space="preserve">Копішинська Дарья </t>
    </r>
    <r>
      <rPr>
        <b/>
        <sz val="14"/>
        <rFont val="Bookman Old Style"/>
        <family val="1"/>
        <charset val="204"/>
      </rPr>
      <t>Д</t>
    </r>
  </si>
  <si>
    <t>Час старту : 10:40</t>
  </si>
  <si>
    <t>11: 20 ПОКАЗ МАРШРУТІВ №10, №11 та №12 РАЗОМ!</t>
  </si>
  <si>
    <t xml:space="preserve">Час старту : 11:50 </t>
  </si>
  <si>
    <t>Свістун Вячеслав</t>
  </si>
  <si>
    <t>Купянська Ангеліна</t>
  </si>
  <si>
    <t>Вінітеп</t>
  </si>
  <si>
    <t>КСК "Карась", Київська обл.</t>
  </si>
  <si>
    <t>Час старту : 12:40</t>
  </si>
  <si>
    <r>
      <t xml:space="preserve">Волкова Анастасія </t>
    </r>
    <r>
      <rPr>
        <b/>
        <sz val="14"/>
        <rFont val="Bookman Old Style"/>
        <family val="1"/>
        <charset val="204"/>
      </rPr>
      <t>А</t>
    </r>
  </si>
  <si>
    <r>
      <t xml:space="preserve">Захаренко Дмитро </t>
    </r>
    <r>
      <rPr>
        <b/>
        <sz val="14"/>
        <rFont val="Bookman Old Style"/>
        <family val="1"/>
        <charset val="204"/>
      </rPr>
      <t>А</t>
    </r>
  </si>
  <si>
    <r>
      <t xml:space="preserve">Кульчицька Ульяна </t>
    </r>
    <r>
      <rPr>
        <b/>
        <sz val="14"/>
        <rFont val="Bookman Old Style"/>
        <family val="1"/>
        <charset val="204"/>
      </rPr>
      <t>А</t>
    </r>
  </si>
  <si>
    <r>
      <t xml:space="preserve">Мостовий Володимир </t>
    </r>
    <r>
      <rPr>
        <b/>
        <sz val="12"/>
        <rFont val="Bookman Old Style"/>
        <family val="1"/>
        <charset val="204"/>
      </rPr>
      <t>А</t>
    </r>
  </si>
  <si>
    <r>
      <t xml:space="preserve">Шестопалова Анастасія </t>
    </r>
    <r>
      <rPr>
        <b/>
        <sz val="12"/>
        <rFont val="Bookman Old Style"/>
        <family val="1"/>
        <charset val="204"/>
      </rPr>
      <t>А</t>
    </r>
  </si>
  <si>
    <r>
      <t xml:space="preserve">Дорошенко Сергій </t>
    </r>
    <r>
      <rPr>
        <b/>
        <sz val="14"/>
        <rFont val="Bookman Old Style"/>
        <family val="1"/>
        <charset val="204"/>
      </rPr>
      <t>А</t>
    </r>
  </si>
  <si>
    <t>Інтернет 02</t>
  </si>
  <si>
    <t xml:space="preserve">Маршрут №12-M*«115», «115-125см»    238.2.2 табл. «А» 1 група: Відкр.клас (коні від 6 років), 2 група:  YH-5,YH-6 (коні 5 та 6 років), з гандікапом
</t>
  </si>
  <si>
    <t>Час старту : 14:30</t>
  </si>
  <si>
    <t>1 група: Відкр.клас (коні від 6 років), 2 група:  YH-5 (коні 5 років), з гандікапом</t>
  </si>
  <si>
    <t>Контессіна/2002/коб/т.гнід/вестф/Кордобес І/Політессе/701899/Геллер Е.</t>
  </si>
  <si>
    <t>Синявська Наталія</t>
  </si>
  <si>
    <t xml:space="preserve">Якімов Альберт </t>
  </si>
  <si>
    <t>Лєгіон 02</t>
  </si>
  <si>
    <r>
      <t xml:space="preserve">Вощакін Дмитро </t>
    </r>
    <r>
      <rPr>
        <b/>
        <sz val="14"/>
        <rFont val="Bookman Old Style"/>
        <family val="1"/>
        <charset val="204"/>
      </rPr>
      <t>YH-5</t>
    </r>
  </si>
  <si>
    <r>
      <t xml:space="preserve">Зайцев Василь </t>
    </r>
    <r>
      <rPr>
        <b/>
        <sz val="16"/>
        <rFont val="Bookman Old Style"/>
        <family val="1"/>
        <charset val="204"/>
      </rPr>
      <t>YH-5</t>
    </r>
  </si>
  <si>
    <r>
      <t xml:space="preserve">Сасан Карампур </t>
    </r>
    <r>
      <rPr>
        <b/>
        <sz val="16"/>
        <rFont val="Bookman Old Style"/>
        <family val="1"/>
        <charset val="204"/>
      </rPr>
      <t>YH-5</t>
    </r>
  </si>
  <si>
    <t xml:space="preserve">Канканто 09 </t>
  </si>
  <si>
    <t>16.40  ПОКАЗ МАРШРУТУ № 13!</t>
  </si>
  <si>
    <t>Час старту : 17:10</t>
  </si>
  <si>
    <t>18.30  ПОКАЗ МАРШРУТУ № 14!</t>
  </si>
  <si>
    <t>Час старту : 19:00</t>
  </si>
  <si>
    <t>Корамо 03</t>
  </si>
  <si>
    <t>Корамо/2003/жер/гнід/голшт/Карано/Олімпія7/КАZ40029</t>
  </si>
  <si>
    <t>Грейт- Прайд 07</t>
  </si>
  <si>
    <t>Маршрут №10-L*«85см»  274.5.6. Дві фази ,  Відкр.клас (коні від 4 років)</t>
  </si>
  <si>
    <t>сумма шт. оч.</t>
  </si>
  <si>
    <t>Маршрут №10-L*«85см» Ст.238.5.6 Табл.А  Відкритий клас (коні від 4х років)</t>
  </si>
  <si>
    <t>Баккара/2007/коб/ворон/увп/Караваджо/Берсі/702373/Вондроуш</t>
  </si>
  <si>
    <t>Відкритий клас (коні від 5 років)</t>
  </si>
  <si>
    <t>Аматори (Коні від 6 років)</t>
  </si>
  <si>
    <t xml:space="preserve">Кульчицька Ульяна </t>
  </si>
  <si>
    <t>відмовилась</t>
  </si>
  <si>
    <t>Відкр.клас</t>
  </si>
  <si>
    <t xml:space="preserve">Вощакін Дмитро </t>
  </si>
  <si>
    <t>YH-5, YH-6 (коні 5 та 6 років),  з гандікапом</t>
  </si>
  <si>
    <t>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</si>
</sst>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47" x14ac:knownFonts="1">
    <font>
      <sz val="11"/>
      <color theme="1"/>
      <name val="Calibri"/>
      <family val="2"/>
      <charset val="204"/>
      <scheme val="minor"/>
    </font>
    <font>
      <sz val="11"/>
      <color indexed="8"/>
      <name val="Book Antiqua"/>
      <family val="1"/>
      <charset val="204"/>
    </font>
    <font>
      <sz val="11"/>
      <name val="Bookman Old Style"/>
      <family val="1"/>
      <charset val="204"/>
    </font>
    <font>
      <sz val="11"/>
      <color indexed="8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b/>
      <u/>
      <sz val="11"/>
      <color indexed="8"/>
      <name val="Bookman Old Style"/>
      <family val="1"/>
      <charset val="204"/>
    </font>
    <font>
      <sz val="10"/>
      <name val="Bookman Old Style"/>
      <family val="1"/>
      <charset val="204"/>
    </font>
    <font>
      <u/>
      <sz val="10"/>
      <name val="Bookman Old Style"/>
      <family val="1"/>
      <charset val="204"/>
    </font>
    <font>
      <u/>
      <sz val="11"/>
      <name val="Bookman Old Style"/>
      <family val="1"/>
      <charset val="204"/>
    </font>
    <font>
      <u/>
      <sz val="11"/>
      <color indexed="8"/>
      <name val="Bookman Old Style"/>
      <family val="1"/>
      <charset val="204"/>
    </font>
    <font>
      <sz val="8"/>
      <color indexed="8"/>
      <name val="Book Antiqua"/>
      <family val="1"/>
      <charset val="204"/>
    </font>
    <font>
      <sz val="9"/>
      <name val="Bookman Old Style"/>
      <family val="1"/>
      <charset val="204"/>
    </font>
    <font>
      <sz val="8"/>
      <color indexed="8"/>
      <name val="Bookman Old Style"/>
      <family val="1"/>
      <charset val="204"/>
    </font>
    <font>
      <b/>
      <sz val="18"/>
      <color indexed="8"/>
      <name val="Book Antiqua"/>
      <family val="1"/>
      <charset val="204"/>
    </font>
    <font>
      <b/>
      <sz val="14"/>
      <color indexed="8"/>
      <name val="Bookman Old Style"/>
      <family val="1"/>
      <charset val="204"/>
    </font>
    <font>
      <b/>
      <sz val="11"/>
      <name val="Bookman Old Style"/>
      <family val="1"/>
      <charset val="204"/>
    </font>
    <font>
      <b/>
      <sz val="9"/>
      <name val="Bookman Old Style"/>
      <family val="1"/>
      <charset val="204"/>
    </font>
    <font>
      <b/>
      <sz val="10"/>
      <color indexed="8"/>
      <name val="Bookman Old Style"/>
      <family val="1"/>
      <charset val="204"/>
    </font>
    <font>
      <b/>
      <sz val="16"/>
      <color indexed="8"/>
      <name val="Book Antiqu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Book Antiqua"/>
      <family val="1"/>
      <charset val="204"/>
    </font>
    <font>
      <b/>
      <sz val="12"/>
      <color indexed="8"/>
      <name val="Book Antiqu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4"/>
      <name val="Bookman Old Style"/>
      <family val="1"/>
      <charset val="204"/>
    </font>
    <font>
      <sz val="12"/>
      <name val="Calibri"/>
      <family val="2"/>
      <charset val="204"/>
      <scheme val="minor"/>
    </font>
    <font>
      <sz val="26"/>
      <name val="Bookman Old Style"/>
      <family val="1"/>
      <charset val="204"/>
    </font>
    <font>
      <sz val="24"/>
      <name val="Bookman Old Style"/>
      <family val="1"/>
      <charset val="204"/>
    </font>
    <font>
      <b/>
      <sz val="14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"/>
      <family val="2"/>
      <charset val="204"/>
    </font>
    <font>
      <sz val="1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24"/>
      <name val="Calibri"/>
      <family val="2"/>
      <charset val="204"/>
      <scheme val="minor"/>
    </font>
    <font>
      <sz val="26"/>
      <color theme="1"/>
      <name val="Bookman Old Style"/>
      <family val="1"/>
      <charset val="204"/>
    </font>
    <font>
      <sz val="14"/>
      <color theme="1"/>
      <name val="Bookman Old Style"/>
      <family val="1"/>
      <charset val="204"/>
    </font>
    <font>
      <sz val="12"/>
      <name val="Times New Roman"/>
      <family val="1"/>
      <charset val="204"/>
    </font>
    <font>
      <sz val="24"/>
      <name val="Calibri"/>
      <family val="2"/>
      <charset val="204"/>
      <scheme val="minor"/>
    </font>
    <font>
      <sz val="18"/>
      <name val="Times New Roman"/>
      <family val="1"/>
      <charset val="204"/>
    </font>
    <font>
      <sz val="24"/>
      <color theme="1"/>
      <name val="Bookman Old Style"/>
      <family val="1"/>
      <charset val="204"/>
    </font>
    <font>
      <sz val="16"/>
      <color theme="1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sz val="28"/>
      <color indexed="8"/>
      <name val="Bookman Old Style"/>
      <family val="1"/>
      <charset val="204"/>
    </font>
    <font>
      <b/>
      <sz val="28"/>
      <color rgb="FFFF0000"/>
      <name val="Bookman Old Style"/>
      <family val="1"/>
      <charset val="204"/>
    </font>
    <font>
      <sz val="28"/>
      <color theme="1"/>
      <name val="Bookman Old Style"/>
      <family val="1"/>
      <charset val="204"/>
    </font>
    <font>
      <sz val="36"/>
      <color theme="1"/>
      <name val="Bookman Old Style"/>
      <family val="1"/>
      <charset val="204"/>
    </font>
    <font>
      <b/>
      <sz val="12"/>
      <color theme="1"/>
      <name val="Bookman Old Style"/>
      <family val="1"/>
      <charset val="204"/>
    </font>
    <font>
      <sz val="1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26"/>
      <name val="Times New Roman"/>
      <family val="1"/>
      <charset val="204"/>
    </font>
    <font>
      <sz val="20"/>
      <name val="Calibri"/>
      <family val="2"/>
      <charset val="204"/>
      <scheme val="minor"/>
    </font>
    <font>
      <sz val="20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2"/>
      <name val="Arial"/>
      <family val="2"/>
      <charset val="204"/>
    </font>
    <font>
      <sz val="28"/>
      <name val="Bookman Old Style"/>
      <family val="1"/>
      <charset val="204"/>
    </font>
    <font>
      <b/>
      <sz val="28"/>
      <name val="Bookman Old Style"/>
      <family val="1"/>
      <charset val="204"/>
    </font>
    <font>
      <sz val="28"/>
      <name val="Calibri"/>
      <family val="2"/>
      <charset val="204"/>
      <scheme val="minor"/>
    </font>
    <font>
      <sz val="28"/>
      <name val="Arial"/>
      <family val="2"/>
      <charset val="204"/>
    </font>
    <font>
      <sz val="12"/>
      <name val="Bookman Old Style"/>
      <family val="1"/>
      <charset val="204"/>
    </font>
    <font>
      <sz val="36"/>
      <name val="Calibri"/>
      <family val="2"/>
      <charset val="204"/>
      <scheme val="minor"/>
    </font>
    <font>
      <sz val="22"/>
      <name val="Bookman Old Style"/>
      <family val="1"/>
      <charset val="204"/>
    </font>
    <font>
      <sz val="26"/>
      <name val="Calibri"/>
      <family val="2"/>
      <charset val="204"/>
      <scheme val="minor"/>
    </font>
    <font>
      <sz val="18"/>
      <name val="Bookman Old Style"/>
      <family val="1"/>
      <charset val="204"/>
    </font>
    <font>
      <sz val="16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name val="Bookman Old Style"/>
      <family val="1"/>
      <charset val="204"/>
    </font>
    <font>
      <sz val="16"/>
      <name val="Arial"/>
      <family val="2"/>
      <charset val="204"/>
    </font>
    <font>
      <sz val="26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indexed="10"/>
      <name val="Bookman Old Style"/>
      <family val="1"/>
      <charset val="204"/>
    </font>
    <font>
      <b/>
      <sz val="12"/>
      <name val="Bookman Old Style"/>
      <family val="1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4"/>
      <name val="Bookman Old Style"/>
      <family val="1"/>
      <charset val="204"/>
    </font>
    <font>
      <sz val="9"/>
      <color theme="1"/>
      <name val="Calibri"/>
      <family val="2"/>
      <charset val="204"/>
      <scheme val="minor"/>
    </font>
    <font>
      <sz val="20"/>
      <name val="Bookman Old Style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Bookman Old Style"/>
      <family val="1"/>
      <charset val="204"/>
    </font>
    <font>
      <b/>
      <sz val="11"/>
      <color rgb="FFFF0000"/>
      <name val="Bookman Old Style"/>
      <family val="1"/>
      <charset val="204"/>
    </font>
    <font>
      <b/>
      <sz val="10"/>
      <name val="Bookman Old Style"/>
      <family val="1"/>
      <charset val="204"/>
    </font>
    <font>
      <sz val="12"/>
      <color indexed="8"/>
      <name val="Book Antiqua"/>
      <family val="1"/>
      <charset val="204"/>
    </font>
    <font>
      <sz val="10"/>
      <color indexed="8"/>
      <name val="Book Antiqua"/>
      <family val="1"/>
      <charset val="204"/>
    </font>
    <font>
      <sz val="18"/>
      <color theme="1"/>
      <name val="Times New Roman"/>
      <family val="1"/>
      <charset val="204"/>
    </font>
    <font>
      <sz val="20"/>
      <name val="Arial"/>
      <family val="2"/>
      <charset val="204"/>
    </font>
    <font>
      <sz val="28"/>
      <name val="Times New Roman"/>
      <family val="1"/>
      <charset val="204"/>
    </font>
    <font>
      <b/>
      <sz val="14"/>
      <color indexed="8"/>
      <name val="Book Antiqua"/>
      <family val="1"/>
      <charset val="204"/>
    </font>
    <font>
      <sz val="32"/>
      <color theme="1"/>
      <name val="Bookman Old Style"/>
      <family val="1"/>
      <charset val="204"/>
    </font>
    <font>
      <b/>
      <sz val="32"/>
      <name val="Times New Roman"/>
      <family val="1"/>
      <charset val="204"/>
    </font>
    <font>
      <sz val="32"/>
      <name val="Times New Roman"/>
      <family val="1"/>
      <charset val="204"/>
    </font>
    <font>
      <sz val="32"/>
      <name val="Arial"/>
      <family val="2"/>
      <charset val="204"/>
    </font>
    <font>
      <sz val="22"/>
      <color theme="1"/>
      <name val="Times New Roman"/>
      <family val="1"/>
      <charset val="204"/>
    </font>
    <font>
      <sz val="3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sz val="16"/>
      <color rgb="FFFF0000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4"/>
      <color indexed="8"/>
      <name val="Book Antiqua"/>
      <family val="1"/>
      <charset val="204"/>
    </font>
    <font>
      <b/>
      <sz val="22"/>
      <name val="Bookman Old Style"/>
      <family val="1"/>
      <charset val="204"/>
    </font>
    <font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34"/>
      <color theme="1"/>
      <name val="Bookman Old Style"/>
      <family val="1"/>
      <charset val="204"/>
    </font>
    <font>
      <b/>
      <sz val="14"/>
      <color theme="1"/>
      <name val="Bookman Old Style"/>
      <family val="1"/>
      <charset val="204"/>
    </font>
    <font>
      <sz val="10"/>
      <color indexed="8"/>
      <name val="Bookman Old Style"/>
      <family val="1"/>
      <charset val="204"/>
    </font>
    <font>
      <b/>
      <sz val="14"/>
      <color rgb="FFFF0000"/>
      <name val="Bookman Old Style"/>
      <family val="1"/>
      <charset val="204"/>
    </font>
    <font>
      <sz val="14"/>
      <name val="Bookman Old Style"/>
      <family val="1"/>
      <charset val="204"/>
    </font>
    <font>
      <sz val="8"/>
      <name val="Bookman Old Style"/>
      <family val="1"/>
      <charset val="204"/>
    </font>
    <font>
      <b/>
      <sz val="12"/>
      <color indexed="8"/>
      <name val="Bookman Old Style"/>
      <family val="1"/>
      <charset val="204"/>
    </font>
    <font>
      <b/>
      <sz val="26"/>
      <name val="Bookman Old Style"/>
      <family val="1"/>
      <charset val="204"/>
    </font>
    <font>
      <sz val="36"/>
      <name val="Bookman Old Style"/>
      <family val="1"/>
      <charset val="204"/>
    </font>
    <font>
      <sz val="32"/>
      <name val="Bookman Old Style"/>
      <family val="1"/>
      <charset val="204"/>
    </font>
    <font>
      <sz val="30"/>
      <name val="Bookman Old Style"/>
      <family val="1"/>
      <charset val="204"/>
    </font>
    <font>
      <b/>
      <sz val="20"/>
      <name val="Bookman Old Style"/>
      <family val="1"/>
      <charset val="204"/>
    </font>
    <font>
      <b/>
      <sz val="16"/>
      <color theme="1"/>
      <name val="Bookman Old Style"/>
      <family val="1"/>
      <charset val="204"/>
    </font>
    <font>
      <sz val="12"/>
      <color indexed="8"/>
      <name val="Bookman Old Style"/>
      <family val="1"/>
      <charset val="204"/>
    </font>
    <font>
      <sz val="15"/>
      <color theme="1"/>
      <name val="Bookman Old Style"/>
      <family val="1"/>
      <charset val="204"/>
    </font>
    <font>
      <b/>
      <sz val="15"/>
      <color theme="1"/>
      <name val="Bookman Old Style"/>
      <family val="1"/>
      <charset val="204"/>
    </font>
    <font>
      <sz val="26"/>
      <color indexed="8"/>
      <name val="Bookman Old Style"/>
      <family val="1"/>
      <charset val="204"/>
    </font>
    <font>
      <b/>
      <sz val="26"/>
      <color rgb="FFFF0000"/>
      <name val="Bookman Old Style"/>
      <family val="1"/>
      <charset val="204"/>
    </font>
    <font>
      <sz val="36"/>
      <color indexed="8"/>
      <name val="Bookman Old Style"/>
      <family val="1"/>
      <charset val="204"/>
    </font>
    <font>
      <b/>
      <sz val="36"/>
      <color rgb="FFFF0000"/>
      <name val="Bookman Old Style"/>
      <family val="1"/>
      <charset val="204"/>
    </font>
    <font>
      <sz val="36"/>
      <name val="Times New Roman"/>
      <family val="1"/>
      <charset val="204"/>
    </font>
    <font>
      <sz val="30"/>
      <color theme="1"/>
      <name val="Bookman Old Style"/>
      <family val="1"/>
      <charset val="204"/>
    </font>
    <font>
      <sz val="20"/>
      <color theme="1"/>
      <name val="Bookman Old Style"/>
      <family val="1"/>
      <charset val="204"/>
    </font>
    <font>
      <b/>
      <sz val="18"/>
      <color rgb="FFFF0000"/>
      <name val="Calibri"/>
      <family val="2"/>
      <charset val="204"/>
      <scheme val="minor"/>
    </font>
    <font>
      <sz val="16"/>
      <name val="Bookman Old Style"/>
      <family val="1"/>
      <charset val="204"/>
    </font>
    <font>
      <b/>
      <sz val="36"/>
      <name val="Bookman Old Style"/>
      <family val="1"/>
      <charset val="204"/>
    </font>
    <font>
      <b/>
      <sz val="26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36"/>
      <color indexed="8"/>
      <name val="Bookman Old Style"/>
      <family val="1"/>
      <charset val="204"/>
    </font>
    <font>
      <sz val="36"/>
      <color theme="1"/>
      <name val="Calibri"/>
      <family val="2"/>
      <charset val="204"/>
      <scheme val="minor"/>
    </font>
    <font>
      <sz val="40"/>
      <color theme="1"/>
      <name val="Bookman Old Style"/>
      <family val="1"/>
      <charset val="204"/>
    </font>
    <font>
      <b/>
      <sz val="40"/>
      <color theme="1"/>
      <name val="Bookman Old Style"/>
      <family val="1"/>
      <charset val="204"/>
    </font>
    <font>
      <b/>
      <sz val="10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8"/>
      <color indexed="8"/>
      <name val="Bookman Old Style"/>
      <family val="1"/>
      <charset val="204"/>
    </font>
    <font>
      <b/>
      <sz val="28"/>
      <color theme="1"/>
      <name val="Calibri"/>
      <family val="2"/>
      <charset val="204"/>
      <scheme val="minor"/>
    </font>
    <font>
      <sz val="29"/>
      <name val="Bookman Old Style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3" fillId="0" borderId="0"/>
  </cellStyleXfs>
  <cellXfs count="831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6" fillId="0" borderId="0" xfId="0" applyFont="1" applyAlignment="1"/>
    <xf numFmtId="0" fontId="3" fillId="0" borderId="1" xfId="0" applyFont="1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/>
    <xf numFmtId="0" fontId="3" fillId="0" borderId="3" xfId="0" applyFont="1" applyBorder="1"/>
    <xf numFmtId="0" fontId="1" fillId="0" borderId="3" xfId="0" applyFont="1" applyBorder="1"/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35" fillId="3" borderId="19" xfId="0" applyFont="1" applyFill="1" applyBorder="1" applyAlignment="1">
      <alignment horizontal="center" vertical="center" wrapText="1"/>
    </xf>
    <xf numFmtId="2" fontId="35" fillId="3" borderId="39" xfId="0" applyNumberFormat="1" applyFont="1" applyFill="1" applyBorder="1" applyAlignment="1">
      <alignment horizontal="center" vertical="center" wrapText="1"/>
    </xf>
    <xf numFmtId="0" fontId="35" fillId="3" borderId="20" xfId="0" applyFont="1" applyFill="1" applyBorder="1" applyAlignment="1">
      <alignment horizontal="center" vertical="center" wrapText="1"/>
    </xf>
    <xf numFmtId="0" fontId="36" fillId="0" borderId="0" xfId="1" applyFont="1" applyAlignment="1">
      <alignment horizontal="center" vertical="center"/>
    </xf>
    <xf numFmtId="2" fontId="32" fillId="0" borderId="0" xfId="1" applyNumberFormat="1" applyFont="1" applyAlignment="1">
      <alignment horizontal="center" vertical="center"/>
    </xf>
    <xf numFmtId="0" fontId="39" fillId="0" borderId="0" xfId="1" applyFont="1" applyAlignment="1">
      <alignment horizontal="center" vertical="center"/>
    </xf>
    <xf numFmtId="0" fontId="2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4" fillId="0" borderId="0" xfId="0" applyFont="1" applyAlignment="1">
      <alignment horizontal="left" vertical="center"/>
    </xf>
    <xf numFmtId="0" fontId="40" fillId="0" borderId="0" xfId="1" applyFont="1" applyAlignment="1">
      <alignment horizontal="center" vertical="center"/>
    </xf>
    <xf numFmtId="0" fontId="34" fillId="0" borderId="0" xfId="0" applyFont="1" applyAlignment="1">
      <alignment horizontal="left"/>
    </xf>
    <xf numFmtId="0" fontId="23" fillId="0" borderId="0" xfId="1" applyAlignment="1">
      <alignment horizontal="center" vertical="center"/>
    </xf>
    <xf numFmtId="0" fontId="23" fillId="0" borderId="0" xfId="1" applyAlignment="1">
      <alignment horizontal="center" vertical="center" wrapText="1"/>
    </xf>
    <xf numFmtId="0" fontId="53" fillId="0" borderId="0" xfId="1" applyFont="1" applyAlignment="1">
      <alignment horizontal="center" vertical="center"/>
    </xf>
    <xf numFmtId="0" fontId="41" fillId="0" borderId="0" xfId="1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/>
    </xf>
    <xf numFmtId="0" fontId="55" fillId="0" borderId="0" xfId="0" applyFont="1" applyFill="1" applyBorder="1" applyAlignment="1"/>
    <xf numFmtId="0" fontId="55" fillId="0" borderId="0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41" fillId="0" borderId="0" xfId="1" applyFont="1" applyAlignment="1">
      <alignment horizontal="center" vertical="center"/>
    </xf>
    <xf numFmtId="0" fontId="56" fillId="0" borderId="0" xfId="0" applyFont="1" applyAlignment="1">
      <alignment horizontal="left"/>
    </xf>
    <xf numFmtId="0" fontId="33" fillId="0" borderId="0" xfId="0" applyFont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57" fillId="0" borderId="2" xfId="1" applyNumberFormat="1" applyFont="1" applyBorder="1" applyAlignment="1">
      <alignment horizontal="center" vertical="center"/>
    </xf>
    <xf numFmtId="2" fontId="57" fillId="0" borderId="34" xfId="1" applyNumberFormat="1" applyFont="1" applyBorder="1" applyAlignment="1">
      <alignment horizontal="center" vertical="center"/>
    </xf>
    <xf numFmtId="0" fontId="58" fillId="0" borderId="0" xfId="1" applyFont="1" applyAlignment="1">
      <alignment horizontal="center" vertical="center"/>
    </xf>
    <xf numFmtId="0" fontId="59" fillId="0" borderId="0" xfId="1" applyFont="1" applyAlignment="1">
      <alignment horizontal="center" vertical="center"/>
    </xf>
    <xf numFmtId="2" fontId="59" fillId="0" borderId="0" xfId="1" applyNumberFormat="1" applyFont="1" applyAlignment="1">
      <alignment horizontal="center" vertical="center"/>
    </xf>
    <xf numFmtId="0" fontId="60" fillId="0" borderId="0" xfId="1" applyFont="1" applyAlignment="1">
      <alignment horizontal="center" vertical="center"/>
    </xf>
    <xf numFmtId="2" fontId="57" fillId="0" borderId="17" xfId="1" applyNumberFormat="1" applyFont="1" applyBorder="1" applyAlignment="1">
      <alignment horizontal="center" vertical="center"/>
    </xf>
    <xf numFmtId="0" fontId="57" fillId="0" borderId="22" xfId="0" applyFont="1" applyFill="1" applyBorder="1" applyAlignment="1">
      <alignment horizontal="center" vertical="center" wrapText="1"/>
    </xf>
    <xf numFmtId="0" fontId="61" fillId="0" borderId="0" xfId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7" fillId="0" borderId="15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horizontal="center" vertical="center" wrapText="1"/>
    </xf>
    <xf numFmtId="0" fontId="65" fillId="0" borderId="0" xfId="1" applyFont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64" fillId="0" borderId="0" xfId="1" applyFont="1" applyAlignment="1">
      <alignment horizontal="center" vertical="center"/>
    </xf>
    <xf numFmtId="0" fontId="69" fillId="0" borderId="0" xfId="1" applyFont="1" applyAlignment="1">
      <alignment horizontal="center" vertical="center"/>
    </xf>
    <xf numFmtId="0" fontId="70" fillId="0" borderId="0" xfId="1" applyFont="1" applyAlignment="1">
      <alignment horizontal="center" vertical="center"/>
    </xf>
    <xf numFmtId="0" fontId="71" fillId="0" borderId="0" xfId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72" fillId="0" borderId="0" xfId="1" applyFont="1" applyAlignment="1">
      <alignment horizontal="center" vertical="center"/>
    </xf>
    <xf numFmtId="2" fontId="57" fillId="0" borderId="12" xfId="1" applyNumberFormat="1" applyFont="1" applyBorder="1" applyAlignment="1">
      <alignment horizontal="center" vertical="center"/>
    </xf>
    <xf numFmtId="2" fontId="57" fillId="0" borderId="40" xfId="1" applyNumberFormat="1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9" fillId="0" borderId="0" xfId="1" applyFont="1" applyAlignment="1">
      <alignment horizontal="center" vertical="center"/>
    </xf>
    <xf numFmtId="2" fontId="78" fillId="0" borderId="0" xfId="1" applyNumberFormat="1" applyFont="1" applyAlignment="1">
      <alignment horizontal="center" vertical="center"/>
    </xf>
    <xf numFmtId="2" fontId="57" fillId="0" borderId="16" xfId="0" applyNumberFormat="1" applyFont="1" applyFill="1" applyBorder="1" applyAlignment="1">
      <alignment horizontal="center" vertical="center" wrapText="1"/>
    </xf>
    <xf numFmtId="0" fontId="57" fillId="0" borderId="16" xfId="0" applyFont="1" applyFill="1" applyBorder="1" applyAlignment="1">
      <alignment horizontal="center" vertical="center" wrapText="1"/>
    </xf>
    <xf numFmtId="2" fontId="57" fillId="0" borderId="34" xfId="0" applyNumberFormat="1" applyFont="1" applyFill="1" applyBorder="1" applyAlignment="1">
      <alignment horizontal="center" vertical="center" wrapText="1"/>
    </xf>
    <xf numFmtId="2" fontId="57" fillId="0" borderId="5" xfId="0" applyNumberFormat="1" applyFont="1" applyFill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center" vertical="center" wrapText="1"/>
    </xf>
    <xf numFmtId="2" fontId="57" fillId="0" borderId="8" xfId="0" applyNumberFormat="1" applyFont="1" applyFill="1" applyBorder="1" applyAlignment="1">
      <alignment horizontal="center" vertical="center" wrapText="1"/>
    </xf>
    <xf numFmtId="1" fontId="57" fillId="0" borderId="44" xfId="1" applyNumberFormat="1" applyFont="1" applyBorder="1" applyAlignment="1">
      <alignment horizontal="center" vertical="center"/>
    </xf>
    <xf numFmtId="2" fontId="57" fillId="0" borderId="1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2" fontId="57" fillId="0" borderId="2" xfId="0" applyNumberFormat="1" applyFont="1" applyFill="1" applyBorder="1" applyAlignment="1">
      <alignment horizontal="center" vertical="center" wrapText="1"/>
    </xf>
    <xf numFmtId="1" fontId="57" fillId="0" borderId="32" xfId="1" applyNumberFormat="1" applyFont="1" applyBorder="1" applyAlignment="1">
      <alignment horizontal="center" vertical="center"/>
    </xf>
    <xf numFmtId="2" fontId="57" fillId="0" borderId="44" xfId="0" applyNumberFormat="1" applyFont="1" applyFill="1" applyBorder="1" applyAlignment="1">
      <alignment horizontal="center" vertical="center" wrapText="1"/>
    </xf>
    <xf numFmtId="2" fontId="57" fillId="0" borderId="32" xfId="0" applyNumberFormat="1" applyFont="1" applyFill="1" applyBorder="1" applyAlignment="1">
      <alignment horizontal="center" vertical="center" wrapText="1"/>
    </xf>
    <xf numFmtId="2" fontId="57" fillId="0" borderId="5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2" fontId="57" fillId="0" borderId="45" xfId="0" applyNumberFormat="1" applyFont="1" applyFill="1" applyBorder="1" applyAlignment="1">
      <alignment horizontal="center" vertical="center" wrapText="1"/>
    </xf>
    <xf numFmtId="2" fontId="57" fillId="0" borderId="23" xfId="0" applyNumberFormat="1" applyFont="1" applyFill="1" applyBorder="1" applyAlignment="1">
      <alignment horizontal="center" vertical="center" wrapText="1"/>
    </xf>
    <xf numFmtId="2" fontId="57" fillId="0" borderId="18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52" fillId="0" borderId="0" xfId="1" applyFont="1" applyAlignment="1">
      <alignment horizontal="center" vertical="center"/>
    </xf>
    <xf numFmtId="0" fontId="57" fillId="0" borderId="19" xfId="0" applyFont="1" applyFill="1" applyBorder="1" applyAlignment="1">
      <alignment horizontal="center" vertical="center" wrapText="1"/>
    </xf>
    <xf numFmtId="2" fontId="57" fillId="0" borderId="2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2" fontId="44" fillId="5" borderId="23" xfId="0" applyNumberFormat="1" applyFont="1" applyFill="1" applyBorder="1" applyAlignment="1">
      <alignment vertical="center" wrapText="1"/>
    </xf>
    <xf numFmtId="2" fontId="47" fillId="5" borderId="23" xfId="0" applyNumberFormat="1" applyFont="1" applyFill="1" applyBorder="1" applyAlignment="1">
      <alignment vertical="center" wrapText="1"/>
    </xf>
    <xf numFmtId="2" fontId="47" fillId="5" borderId="45" xfId="0" applyNumberFormat="1" applyFont="1" applyFill="1" applyBorder="1" applyAlignment="1">
      <alignment vertical="center" wrapText="1"/>
    </xf>
    <xf numFmtId="0" fontId="47" fillId="5" borderId="5" xfId="0" applyFont="1" applyFill="1" applyBorder="1" applyAlignment="1">
      <alignment horizontal="left" vertical="center" wrapText="1"/>
    </xf>
    <xf numFmtId="2" fontId="47" fillId="5" borderId="14" xfId="0" applyNumberFormat="1" applyFont="1" applyFill="1" applyBorder="1" applyAlignment="1">
      <alignment vertical="center" wrapText="1"/>
    </xf>
    <xf numFmtId="0" fontId="91" fillId="0" borderId="0" xfId="0" applyFont="1" applyFill="1" applyBorder="1" applyAlignment="1">
      <alignment horizontal="left"/>
    </xf>
    <xf numFmtId="0" fontId="76" fillId="0" borderId="0" xfId="1" applyFont="1" applyAlignment="1">
      <alignment horizontal="center" vertical="center"/>
    </xf>
    <xf numFmtId="0" fontId="92" fillId="0" borderId="0" xfId="1" applyFont="1" applyAlignment="1">
      <alignment horizontal="center" vertical="center"/>
    </xf>
    <xf numFmtId="2" fontId="32" fillId="0" borderId="0" xfId="1" applyNumberFormat="1" applyFont="1" applyBorder="1" applyAlignment="1">
      <alignment horizontal="center" vertical="center"/>
    </xf>
    <xf numFmtId="0" fontId="32" fillId="0" borderId="0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76" fillId="0" borderId="0" xfId="1" applyFont="1" applyAlignment="1">
      <alignment horizontal="left" vertical="center"/>
    </xf>
    <xf numFmtId="0" fontId="95" fillId="5" borderId="1" xfId="0" applyFont="1" applyFill="1" applyBorder="1" applyAlignment="1">
      <alignment horizontal="left" vertical="center" wrapText="1"/>
    </xf>
    <xf numFmtId="0" fontId="100" fillId="0" borderId="0" xfId="1" applyFont="1" applyAlignment="1">
      <alignment horizontal="center" vertical="center"/>
    </xf>
    <xf numFmtId="0" fontId="100" fillId="0" borderId="0" xfId="1" applyFont="1" applyAlignment="1">
      <alignment horizontal="left" vertical="center"/>
    </xf>
    <xf numFmtId="0" fontId="98" fillId="0" borderId="0" xfId="1" applyFont="1" applyAlignment="1">
      <alignment horizontal="center" vertical="center" wrapText="1"/>
    </xf>
    <xf numFmtId="0" fontId="101" fillId="0" borderId="0" xfId="1" applyFont="1" applyAlignment="1">
      <alignment horizontal="center" vertical="center"/>
    </xf>
    <xf numFmtId="0" fontId="102" fillId="0" borderId="0" xfId="1" applyFont="1" applyAlignment="1">
      <alignment horizontal="center" vertical="center"/>
    </xf>
    <xf numFmtId="0" fontId="103" fillId="0" borderId="0" xfId="1" applyFont="1" applyAlignment="1">
      <alignment horizontal="center" vertical="center"/>
    </xf>
    <xf numFmtId="0" fontId="104" fillId="0" borderId="0" xfId="1" applyFont="1" applyAlignment="1">
      <alignment horizontal="center" vertical="center"/>
    </xf>
    <xf numFmtId="0" fontId="105" fillId="0" borderId="0" xfId="1" applyFont="1" applyAlignment="1">
      <alignment horizontal="center" vertical="center"/>
    </xf>
    <xf numFmtId="0" fontId="95" fillId="5" borderId="5" xfId="0" applyFont="1" applyFill="1" applyBorder="1" applyAlignment="1">
      <alignment horizontal="left" vertical="center" wrapText="1"/>
    </xf>
    <xf numFmtId="0" fontId="3" fillId="5" borderId="22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47" fillId="5" borderId="2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46" fillId="5" borderId="20" xfId="0" applyFont="1" applyFill="1" applyBorder="1" applyAlignment="1">
      <alignment horizontal="center" vertical="center" wrapText="1"/>
    </xf>
    <xf numFmtId="2" fontId="35" fillId="3" borderId="2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" fontId="62" fillId="0" borderId="0" xfId="1" applyNumberFormat="1" applyFont="1" applyBorder="1" applyAlignment="1">
      <alignment horizontal="center" vertical="center"/>
    </xf>
    <xf numFmtId="2" fontId="57" fillId="0" borderId="14" xfId="0" applyNumberFormat="1" applyFont="1" applyFill="1" applyBorder="1" applyAlignment="1">
      <alignment horizontal="center" vertical="center" wrapText="1"/>
    </xf>
    <xf numFmtId="0" fontId="24" fillId="0" borderId="0" xfId="1" applyNumberFormat="1" applyFont="1" applyAlignment="1">
      <alignment horizontal="center" vertical="center"/>
    </xf>
    <xf numFmtId="0" fontId="69" fillId="0" borderId="0" xfId="1" applyNumberFormat="1" applyFont="1" applyBorder="1" applyAlignment="1">
      <alignment horizontal="center" vertical="center"/>
    </xf>
    <xf numFmtId="0" fontId="65" fillId="0" borderId="0" xfId="1" applyNumberFormat="1" applyFont="1" applyAlignment="1">
      <alignment horizontal="center" vertical="center"/>
    </xf>
    <xf numFmtId="0" fontId="23" fillId="0" borderId="0" xfId="1" applyNumberForma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69" fillId="0" borderId="0" xfId="1" applyNumberFormat="1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4" fontId="63" fillId="0" borderId="0" xfId="0" applyNumberFormat="1" applyFont="1" applyFill="1" applyBorder="1" applyAlignment="1">
      <alignment horizontal="center" vertical="center" wrapText="1"/>
    </xf>
    <xf numFmtId="0" fontId="99" fillId="0" borderId="0" xfId="0" applyFont="1" applyFill="1" applyBorder="1" applyAlignment="1"/>
    <xf numFmtId="0" fontId="56" fillId="0" borderId="0" xfId="1" applyFont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5" fillId="0" borderId="0" xfId="1" applyFont="1" applyAlignment="1">
      <alignment horizontal="center" vertical="center"/>
    </xf>
    <xf numFmtId="0" fontId="99" fillId="0" borderId="0" xfId="0" applyFont="1" applyFill="1" applyBorder="1" applyAlignment="1">
      <alignment horizontal="left"/>
    </xf>
    <xf numFmtId="0" fontId="63" fillId="0" borderId="0" xfId="0" applyFont="1" applyAlignment="1">
      <alignment horizontal="left"/>
    </xf>
    <xf numFmtId="0" fontId="33" fillId="0" borderId="0" xfId="1" applyFont="1" applyAlignment="1">
      <alignment horizontal="center" vertical="center"/>
    </xf>
    <xf numFmtId="0" fontId="85" fillId="0" borderId="0" xfId="1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/>
    </xf>
    <xf numFmtId="0" fontId="84" fillId="3" borderId="19" xfId="0" applyFont="1" applyFill="1" applyBorder="1" applyAlignment="1">
      <alignment horizontal="center" vertical="center" wrapText="1"/>
    </xf>
    <xf numFmtId="2" fontId="84" fillId="3" borderId="39" xfId="0" applyNumberFormat="1" applyFont="1" applyFill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0" borderId="0" xfId="0" applyFont="1"/>
    <xf numFmtId="0" fontId="90" fillId="0" borderId="0" xfId="0" applyFont="1"/>
    <xf numFmtId="0" fontId="3" fillId="5" borderId="15" xfId="0" applyFont="1" applyFill="1" applyBorder="1" applyAlignment="1">
      <alignment horizontal="center" vertical="center"/>
    </xf>
    <xf numFmtId="0" fontId="61" fillId="5" borderId="16" xfId="0" applyFont="1" applyFill="1" applyBorder="1" applyAlignment="1">
      <alignment horizontal="center" vertical="center" wrapText="1"/>
    </xf>
    <xf numFmtId="0" fontId="61" fillId="5" borderId="16" xfId="0" applyFont="1" applyFill="1" applyBorder="1" applyAlignment="1">
      <alignment horizontal="left" vertical="center" wrapText="1"/>
    </xf>
    <xf numFmtId="0" fontId="113" fillId="5" borderId="5" xfId="0" applyFont="1" applyFill="1" applyBorder="1" applyAlignment="1">
      <alignment horizontal="center" vertical="center" wrapText="1"/>
    </xf>
    <xf numFmtId="0" fontId="61" fillId="5" borderId="5" xfId="0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horizontal="center" vertical="center" wrapText="1"/>
    </xf>
    <xf numFmtId="0" fontId="114" fillId="5" borderId="8" xfId="0" applyFont="1" applyFill="1" applyBorder="1" applyAlignment="1">
      <alignment horizontal="left" vertical="center" wrapText="1"/>
    </xf>
    <xf numFmtId="0" fontId="39" fillId="5" borderId="8" xfId="0" applyFont="1" applyFill="1" applyBorder="1" applyAlignment="1">
      <alignment horizontal="left" vertical="top" wrapText="1"/>
    </xf>
    <xf numFmtId="0" fontId="61" fillId="5" borderId="5" xfId="0" applyFont="1" applyFill="1" applyBorder="1" applyAlignment="1">
      <alignment horizontal="left" vertical="center" wrapText="1"/>
    </xf>
    <xf numFmtId="0" fontId="61" fillId="5" borderId="1" xfId="0" applyFont="1" applyFill="1" applyBorder="1" applyAlignment="1">
      <alignment horizontal="center" vertical="center" wrapText="1"/>
    </xf>
    <xf numFmtId="0" fontId="114" fillId="5" borderId="2" xfId="0" applyFont="1" applyFill="1" applyBorder="1" applyAlignment="1">
      <alignment horizontal="left" vertical="center" wrapText="1"/>
    </xf>
    <xf numFmtId="0" fontId="61" fillId="5" borderId="1" xfId="0" applyFont="1" applyFill="1" applyBorder="1" applyAlignment="1">
      <alignment horizontal="left" vertical="center" wrapText="1"/>
    </xf>
    <xf numFmtId="0" fontId="3" fillId="6" borderId="0" xfId="0" applyFont="1" applyFill="1" applyBorder="1"/>
    <xf numFmtId="0" fontId="1" fillId="6" borderId="0" xfId="0" applyFont="1" applyFill="1" applyBorder="1"/>
    <xf numFmtId="0" fontId="3" fillId="5" borderId="17" xfId="0" applyFont="1" applyFill="1" applyBorder="1" applyAlignment="1">
      <alignment horizontal="center" vertical="center"/>
    </xf>
    <xf numFmtId="0" fontId="3" fillId="0" borderId="0" xfId="0" applyFont="1" applyBorder="1"/>
    <xf numFmtId="0" fontId="38" fillId="5" borderId="5" xfId="0" applyFont="1" applyFill="1" applyBorder="1" applyAlignment="1">
      <alignment horizontal="left" vertical="center" wrapText="1"/>
    </xf>
    <xf numFmtId="0" fontId="89" fillId="0" borderId="0" xfId="0" applyFont="1" applyAlignment="1">
      <alignment horizontal="center" vertical="center"/>
    </xf>
    <xf numFmtId="0" fontId="48" fillId="5" borderId="16" xfId="0" applyFont="1" applyFill="1" applyBorder="1" applyAlignment="1">
      <alignment horizontal="left" vertical="center" wrapText="1"/>
    </xf>
    <xf numFmtId="2" fontId="57" fillId="0" borderId="51" xfId="1" applyNumberFormat="1" applyFont="1" applyBorder="1" applyAlignment="1">
      <alignment horizontal="center" vertical="center"/>
    </xf>
    <xf numFmtId="2" fontId="57" fillId="0" borderId="24" xfId="1" applyNumberFormat="1" applyFont="1" applyBorder="1" applyAlignment="1">
      <alignment horizontal="center" vertical="center"/>
    </xf>
    <xf numFmtId="0" fontId="48" fillId="5" borderId="13" xfId="0" applyFont="1" applyFill="1" applyBorder="1" applyAlignment="1">
      <alignment horizontal="left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57" fillId="0" borderId="12" xfId="0" applyFont="1" applyFill="1" applyBorder="1" applyAlignment="1">
      <alignment horizontal="center" vertical="center" wrapText="1"/>
    </xf>
    <xf numFmtId="2" fontId="57" fillId="0" borderId="13" xfId="0" applyNumberFormat="1" applyFont="1" applyFill="1" applyBorder="1" applyAlignment="1">
      <alignment horizontal="center" vertical="center" wrapText="1"/>
    </xf>
    <xf numFmtId="0" fontId="110" fillId="5" borderId="1" xfId="0" applyFont="1" applyFill="1" applyBorder="1" applyAlignment="1">
      <alignment horizontal="left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57" fillId="5" borderId="5" xfId="0" applyFont="1" applyFill="1" applyBorder="1" applyAlignment="1">
      <alignment horizontal="left" vertical="center" wrapText="1"/>
    </xf>
    <xf numFmtId="0" fontId="57" fillId="5" borderId="20" xfId="0" applyFont="1" applyFill="1" applyBorder="1" applyAlignment="1">
      <alignment horizontal="center" vertical="center" wrapText="1"/>
    </xf>
    <xf numFmtId="0" fontId="57" fillId="0" borderId="34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32" fillId="0" borderId="0" xfId="1" applyNumberFormat="1" applyFont="1" applyBorder="1" applyAlignment="1">
      <alignment horizontal="center" vertical="center"/>
    </xf>
    <xf numFmtId="0" fontId="84" fillId="3" borderId="19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left" vertical="top" wrapText="1"/>
    </xf>
    <xf numFmtId="0" fontId="113" fillId="0" borderId="5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114" fillId="0" borderId="2" xfId="0" applyFont="1" applyFill="1" applyBorder="1" applyAlignment="1">
      <alignment horizontal="left" vertical="center" wrapText="1"/>
    </xf>
    <xf numFmtId="0" fontId="119" fillId="5" borderId="16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45" fillId="0" borderId="15" xfId="0" applyFont="1" applyFill="1" applyBorder="1" applyAlignment="1">
      <alignment horizontal="center" vertical="center"/>
    </xf>
    <xf numFmtId="0" fontId="46" fillId="0" borderId="16" xfId="0" applyFont="1" applyFill="1" applyBorder="1" applyAlignment="1">
      <alignment horizontal="center" vertical="center" wrapText="1"/>
    </xf>
    <xf numFmtId="0" fontId="57" fillId="0" borderId="16" xfId="0" applyFont="1" applyFill="1" applyBorder="1" applyAlignment="1">
      <alignment horizontal="left" vertical="center" wrapText="1"/>
    </xf>
    <xf numFmtId="0" fontId="93" fillId="0" borderId="34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center" wrapText="1"/>
    </xf>
    <xf numFmtId="0" fontId="45" fillId="0" borderId="22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93" fillId="0" borderId="8" xfId="0" applyFont="1" applyFill="1" applyBorder="1" applyAlignment="1">
      <alignment horizontal="left" vertical="top" wrapText="1"/>
    </xf>
    <xf numFmtId="0" fontId="45" fillId="0" borderId="12" xfId="0" applyFont="1" applyFill="1" applyBorder="1" applyAlignment="1">
      <alignment horizontal="center" vertical="center"/>
    </xf>
    <xf numFmtId="0" fontId="46" fillId="0" borderId="13" xfId="0" applyFont="1" applyFill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 wrapText="1"/>
    </xf>
    <xf numFmtId="0" fontId="93" fillId="0" borderId="40" xfId="0" applyFont="1" applyFill="1" applyBorder="1" applyAlignment="1">
      <alignment horizontal="left" vertical="top" wrapText="1"/>
    </xf>
    <xf numFmtId="0" fontId="118" fillId="0" borderId="16" xfId="0" applyFont="1" applyFill="1" applyBorder="1" applyAlignment="1">
      <alignment horizontal="left" vertical="center" wrapText="1"/>
    </xf>
    <xf numFmtId="0" fontId="118" fillId="0" borderId="34" xfId="0" applyFont="1" applyFill="1" applyBorder="1" applyAlignment="1">
      <alignment horizontal="left" vertical="center" wrapText="1"/>
    </xf>
    <xf numFmtId="0" fontId="118" fillId="0" borderId="1" xfId="0" applyFont="1" applyFill="1" applyBorder="1" applyAlignment="1">
      <alignment horizontal="left" vertical="center" wrapText="1"/>
    </xf>
    <xf numFmtId="0" fontId="118" fillId="0" borderId="2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19" fillId="5" borderId="5" xfId="0" applyFont="1" applyFill="1" applyBorder="1" applyAlignment="1">
      <alignment horizontal="left" vertical="center" wrapText="1"/>
    </xf>
    <xf numFmtId="0" fontId="34" fillId="0" borderId="0" xfId="1" applyFont="1" applyAlignment="1">
      <alignment horizontal="center" vertical="center"/>
    </xf>
    <xf numFmtId="1" fontId="57" fillId="0" borderId="27" xfId="0" applyNumberFormat="1" applyFont="1" applyFill="1" applyBorder="1" applyAlignment="1">
      <alignment horizontal="center" vertical="center" wrapText="1"/>
    </xf>
    <xf numFmtId="1" fontId="57" fillId="0" borderId="52" xfId="0" applyNumberFormat="1" applyFont="1" applyFill="1" applyBorder="1" applyAlignment="1">
      <alignment horizontal="center" vertical="center" wrapText="1"/>
    </xf>
    <xf numFmtId="0" fontId="61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57" fillId="0" borderId="13" xfId="0" applyFont="1" applyFill="1" applyBorder="1" applyAlignment="1">
      <alignment horizontal="center" vertical="center" wrapText="1"/>
    </xf>
    <xf numFmtId="2" fontId="57" fillId="0" borderId="40" xfId="0" applyNumberFormat="1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left" vertical="center" wrapText="1"/>
    </xf>
    <xf numFmtId="0" fontId="26" fillId="0" borderId="16" xfId="0" applyFont="1" applyFill="1" applyBorder="1" applyAlignment="1">
      <alignment horizontal="left" vertical="center" wrapText="1"/>
    </xf>
    <xf numFmtId="0" fontId="120" fillId="5" borderId="1" xfId="0" applyFont="1" applyFill="1" applyBorder="1" applyAlignment="1">
      <alignment horizontal="left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left" vertical="center" wrapText="1"/>
    </xf>
    <xf numFmtId="0" fontId="57" fillId="0" borderId="23" xfId="0" applyFont="1" applyFill="1" applyBorder="1" applyAlignment="1">
      <alignment horizontal="left" vertical="center" wrapText="1"/>
    </xf>
    <xf numFmtId="0" fontId="45" fillId="0" borderId="17" xfId="0" applyFont="1" applyFill="1" applyBorder="1" applyAlignment="1">
      <alignment horizontal="center" vertical="center"/>
    </xf>
    <xf numFmtId="0" fontId="57" fillId="0" borderId="41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93" fillId="0" borderId="2" xfId="0" applyFont="1" applyFill="1" applyBorder="1" applyAlignment="1">
      <alignment horizontal="left" vertical="top" wrapText="1"/>
    </xf>
    <xf numFmtId="0" fontId="120" fillId="5" borderId="5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2" fontId="57" fillId="0" borderId="51" xfId="0" applyNumberFormat="1" applyFont="1" applyFill="1" applyBorder="1" applyAlignment="1">
      <alignment horizontal="center" vertical="center" wrapText="1"/>
    </xf>
    <xf numFmtId="0" fontId="43" fillId="5" borderId="5" xfId="0" applyFont="1" applyFill="1" applyBorder="1" applyAlignment="1">
      <alignment horizontal="left" vertical="center" wrapText="1"/>
    </xf>
    <xf numFmtId="0" fontId="44" fillId="5" borderId="5" xfId="0" applyFont="1" applyFill="1" applyBorder="1" applyAlignment="1">
      <alignment horizontal="left" vertical="center" wrapText="1"/>
    </xf>
    <xf numFmtId="0" fontId="38" fillId="0" borderId="5" xfId="0" applyFont="1" applyFill="1" applyBorder="1" applyAlignment="1">
      <alignment horizontal="left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114" fillId="0" borderId="8" xfId="0" applyFont="1" applyFill="1" applyBorder="1" applyAlignment="1">
      <alignment horizontal="left" vertical="center" wrapText="1"/>
    </xf>
    <xf numFmtId="0" fontId="61" fillId="0" borderId="5" xfId="0" applyFont="1" applyFill="1" applyBorder="1" applyAlignment="1">
      <alignment horizontal="left" vertical="center" wrapText="1"/>
    </xf>
    <xf numFmtId="2" fontId="44" fillId="0" borderId="23" xfId="0" applyNumberFormat="1" applyFont="1" applyFill="1" applyBorder="1" applyAlignment="1">
      <alignment vertical="center" wrapText="1"/>
    </xf>
    <xf numFmtId="0" fontId="43" fillId="0" borderId="5" xfId="0" applyFont="1" applyFill="1" applyBorder="1" applyAlignment="1">
      <alignment horizontal="left" vertical="center" wrapText="1"/>
    </xf>
    <xf numFmtId="0" fontId="44" fillId="0" borderId="5" xfId="0" applyFont="1" applyFill="1" applyBorder="1" applyAlignment="1">
      <alignment horizontal="center" vertical="center" wrapText="1"/>
    </xf>
    <xf numFmtId="0" fontId="61" fillId="0" borderId="8" xfId="0" applyFont="1" applyFill="1" applyBorder="1" applyAlignment="1">
      <alignment horizontal="left" vertical="center" wrapText="1"/>
    </xf>
    <xf numFmtId="0" fontId="44" fillId="0" borderId="5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24" fillId="0" borderId="5" xfId="0" applyFont="1" applyFill="1" applyBorder="1" applyAlignment="1">
      <alignment horizontal="left" vertical="center" wrapText="1"/>
    </xf>
    <xf numFmtId="0" fontId="115" fillId="0" borderId="5" xfId="0" applyFont="1" applyFill="1" applyBorder="1" applyAlignment="1">
      <alignment horizontal="left" vertical="center" wrapText="1"/>
    </xf>
    <xf numFmtId="0" fontId="57" fillId="0" borderId="30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0" fontId="57" fillId="0" borderId="8" xfId="0" applyFont="1" applyFill="1" applyBorder="1" applyAlignment="1">
      <alignment horizontal="center" vertical="center" wrapText="1"/>
    </xf>
    <xf numFmtId="0" fontId="126" fillId="5" borderId="22" xfId="0" applyFont="1" applyFill="1" applyBorder="1" applyAlignment="1">
      <alignment horizontal="center" vertical="center"/>
    </xf>
    <xf numFmtId="0" fontId="127" fillId="5" borderId="5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26" fillId="0" borderId="3" xfId="1" applyFont="1" applyBorder="1" applyAlignment="1">
      <alignment horizontal="center" vertical="center"/>
    </xf>
    <xf numFmtId="1" fontId="52" fillId="0" borderId="44" xfId="1" applyNumberFormat="1" applyFont="1" applyBorder="1" applyAlignment="1">
      <alignment horizontal="center" vertical="center"/>
    </xf>
    <xf numFmtId="2" fontId="64" fillId="0" borderId="0" xfId="1" applyNumberFormat="1" applyFont="1" applyAlignment="1">
      <alignment horizontal="center" vertical="center"/>
    </xf>
    <xf numFmtId="2" fontId="26" fillId="0" borderId="1" xfId="1" applyNumberFormat="1" applyFont="1" applyBorder="1" applyAlignment="1">
      <alignment horizontal="center" vertical="center"/>
    </xf>
    <xf numFmtId="0" fontId="26" fillId="0" borderId="51" xfId="1" applyFont="1" applyBorder="1" applyAlignment="1">
      <alignment horizontal="center" vertical="center"/>
    </xf>
    <xf numFmtId="1" fontId="52" fillId="0" borderId="32" xfId="1" applyNumberFormat="1" applyFont="1" applyBorder="1" applyAlignment="1">
      <alignment horizontal="center" vertical="center"/>
    </xf>
    <xf numFmtId="2" fontId="26" fillId="0" borderId="3" xfId="1" applyNumberFormat="1" applyFont="1" applyBorder="1" applyAlignment="1">
      <alignment horizontal="center" vertical="center"/>
    </xf>
    <xf numFmtId="0" fontId="26" fillId="0" borderId="5" xfId="1" applyFont="1" applyBorder="1" applyAlignment="1">
      <alignment horizontal="center" vertical="center"/>
    </xf>
    <xf numFmtId="0" fontId="128" fillId="5" borderId="22" xfId="0" applyFont="1" applyFill="1" applyBorder="1" applyAlignment="1">
      <alignment horizontal="center" vertical="center"/>
    </xf>
    <xf numFmtId="0" fontId="129" fillId="5" borderId="5" xfId="0" applyFont="1" applyFill="1" applyBorder="1" applyAlignment="1">
      <alignment horizontal="center" vertical="center" wrapText="1"/>
    </xf>
    <xf numFmtId="0" fontId="48" fillId="5" borderId="5" xfId="0" applyFont="1" applyFill="1" applyBorder="1" applyAlignment="1">
      <alignment horizontal="left" vertical="center" wrapText="1"/>
    </xf>
    <xf numFmtId="0" fontId="118" fillId="5" borderId="8" xfId="0" applyFont="1" applyFill="1" applyBorder="1" applyAlignment="1">
      <alignment horizontal="left" vertical="center" wrapText="1"/>
    </xf>
    <xf numFmtId="0" fontId="126" fillId="5" borderId="15" xfId="0" applyFont="1" applyFill="1" applyBorder="1" applyAlignment="1">
      <alignment horizontal="center" vertical="center"/>
    </xf>
    <xf numFmtId="0" fontId="127" fillId="5" borderId="16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2" fontId="26" fillId="0" borderId="16" xfId="1" applyNumberFormat="1" applyFont="1" applyBorder="1" applyAlignment="1">
      <alignment horizontal="center" vertical="center"/>
    </xf>
    <xf numFmtId="0" fontId="26" fillId="0" borderId="26" xfId="1" applyFont="1" applyBorder="1" applyAlignment="1">
      <alignment horizontal="center" vertical="center"/>
    </xf>
    <xf numFmtId="1" fontId="52" fillId="0" borderId="41" xfId="1" applyNumberFormat="1" applyFont="1" applyBorder="1" applyAlignment="1">
      <alignment horizontal="center" vertical="center"/>
    </xf>
    <xf numFmtId="0" fontId="126" fillId="5" borderId="12" xfId="0" applyFont="1" applyFill="1" applyBorder="1" applyAlignment="1">
      <alignment horizontal="center" vertical="center"/>
    </xf>
    <xf numFmtId="0" fontId="127" fillId="5" borderId="13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37" fillId="5" borderId="13" xfId="0" applyFont="1" applyFill="1" applyBorder="1" applyAlignment="1">
      <alignment horizontal="center" vertical="center" wrapText="1"/>
    </xf>
    <xf numFmtId="0" fontId="118" fillId="5" borderId="34" xfId="0" applyFont="1" applyFill="1" applyBorder="1" applyAlignment="1">
      <alignment horizontal="left" vertical="center" wrapText="1"/>
    </xf>
    <xf numFmtId="0" fontId="118" fillId="5" borderId="40" xfId="0" applyFont="1" applyFill="1" applyBorder="1" applyAlignment="1">
      <alignment horizontal="left" vertical="center" wrapText="1"/>
    </xf>
    <xf numFmtId="0" fontId="120" fillId="5" borderId="16" xfId="0" applyFont="1" applyFill="1" applyBorder="1" applyAlignment="1">
      <alignment horizontal="left" vertical="center" wrapText="1"/>
    </xf>
    <xf numFmtId="2" fontId="131" fillId="5" borderId="45" xfId="0" applyNumberFormat="1" applyFont="1" applyFill="1" applyBorder="1" applyAlignment="1">
      <alignment vertical="center" wrapText="1"/>
    </xf>
    <xf numFmtId="2" fontId="131" fillId="5" borderId="23" xfId="0" applyNumberFormat="1" applyFont="1" applyFill="1" applyBorder="1" applyAlignment="1">
      <alignment vertical="center" wrapText="1"/>
    </xf>
    <xf numFmtId="0" fontId="120" fillId="5" borderId="13" xfId="0" applyFont="1" applyFill="1" applyBorder="1" applyAlignment="1">
      <alignment horizontal="left" vertical="center" wrapText="1"/>
    </xf>
    <xf numFmtId="2" fontId="131" fillId="5" borderId="14" xfId="0" applyNumberFormat="1" applyFont="1" applyFill="1" applyBorder="1" applyAlignment="1">
      <alignment vertical="center" wrapText="1"/>
    </xf>
    <xf numFmtId="2" fontId="95" fillId="5" borderId="45" xfId="0" applyNumberFormat="1" applyFont="1" applyFill="1" applyBorder="1" applyAlignment="1">
      <alignment vertical="center" wrapText="1"/>
    </xf>
    <xf numFmtId="2" fontId="95" fillId="5" borderId="23" xfId="0" applyNumberFormat="1" applyFont="1" applyFill="1" applyBorder="1" applyAlignment="1">
      <alignment vertical="center" wrapText="1"/>
    </xf>
    <xf numFmtId="0" fontId="119" fillId="5" borderId="13" xfId="0" applyFont="1" applyFill="1" applyBorder="1" applyAlignment="1">
      <alignment horizontal="left" vertical="center" wrapText="1"/>
    </xf>
    <xf numFmtId="0" fontId="113" fillId="5" borderId="16" xfId="0" applyFont="1" applyFill="1" applyBorder="1" applyAlignment="1">
      <alignment horizontal="center" vertical="center" wrapText="1"/>
    </xf>
    <xf numFmtId="0" fontId="38" fillId="5" borderId="16" xfId="0" applyFont="1" applyFill="1" applyBorder="1" applyAlignment="1">
      <alignment horizontal="left" vertical="center" wrapText="1"/>
    </xf>
    <xf numFmtId="0" fontId="38" fillId="5" borderId="16" xfId="0" applyFont="1" applyFill="1" applyBorder="1" applyAlignment="1">
      <alignment horizontal="center" vertical="center" wrapText="1"/>
    </xf>
    <xf numFmtId="0" fontId="114" fillId="5" borderId="34" xfId="0" applyFont="1" applyFill="1" applyBorder="1" applyAlignment="1">
      <alignment horizontal="left" vertical="center" wrapText="1"/>
    </xf>
    <xf numFmtId="0" fontId="39" fillId="5" borderId="34" xfId="0" applyFont="1" applyFill="1" applyBorder="1" applyAlignment="1">
      <alignment horizontal="left" vertical="top" wrapText="1"/>
    </xf>
    <xf numFmtId="2" fontId="44" fillId="5" borderId="45" xfId="0" applyNumberFormat="1" applyFont="1" applyFill="1" applyBorder="1" applyAlignment="1">
      <alignment vertical="center" wrapText="1"/>
    </xf>
    <xf numFmtId="0" fontId="113" fillId="5" borderId="13" xfId="0" applyFont="1" applyFill="1" applyBorder="1" applyAlignment="1">
      <alignment horizontal="center" vertical="center" wrapText="1"/>
    </xf>
    <xf numFmtId="0" fontId="38" fillId="5" borderId="13" xfId="0" applyFont="1" applyFill="1" applyBorder="1" applyAlignment="1">
      <alignment horizontal="left" vertical="center" wrapText="1"/>
    </xf>
    <xf numFmtId="0" fontId="61" fillId="5" borderId="13" xfId="0" applyFont="1" applyFill="1" applyBorder="1" applyAlignment="1">
      <alignment horizontal="center" vertical="center" wrapText="1"/>
    </xf>
    <xf numFmtId="0" fontId="38" fillId="5" borderId="13" xfId="0" applyFont="1" applyFill="1" applyBorder="1" applyAlignment="1">
      <alignment horizontal="center" vertical="center" wrapText="1"/>
    </xf>
    <xf numFmtId="0" fontId="114" fillId="5" borderId="40" xfId="0" applyFont="1" applyFill="1" applyBorder="1" applyAlignment="1">
      <alignment horizontal="left" vertical="center" wrapText="1"/>
    </xf>
    <xf numFmtId="0" fontId="39" fillId="5" borderId="40" xfId="0" applyFont="1" applyFill="1" applyBorder="1" applyAlignment="1">
      <alignment horizontal="left" vertical="top" wrapText="1"/>
    </xf>
    <xf numFmtId="0" fontId="61" fillId="5" borderId="13" xfId="0" applyFont="1" applyFill="1" applyBorder="1" applyAlignment="1">
      <alignment horizontal="left" vertical="center" wrapText="1"/>
    </xf>
    <xf numFmtId="2" fontId="44" fillId="5" borderId="14" xfId="0" applyNumberFormat="1" applyFont="1" applyFill="1" applyBorder="1" applyAlignment="1">
      <alignment vertical="center" wrapText="1"/>
    </xf>
    <xf numFmtId="0" fontId="130" fillId="5" borderId="8" xfId="0" applyFont="1" applyFill="1" applyBorder="1" applyAlignment="1">
      <alignment horizontal="left" vertical="top" wrapText="1"/>
    </xf>
    <xf numFmtId="0" fontId="128" fillId="5" borderId="15" xfId="0" applyFont="1" applyFill="1" applyBorder="1" applyAlignment="1">
      <alignment horizontal="center" vertical="center"/>
    </xf>
    <xf numFmtId="0" fontId="129" fillId="5" borderId="16" xfId="0" applyFont="1" applyFill="1" applyBorder="1" applyAlignment="1">
      <alignment horizontal="center" vertical="center" wrapText="1"/>
    </xf>
    <xf numFmtId="0" fontId="130" fillId="5" borderId="34" xfId="0" applyFont="1" applyFill="1" applyBorder="1" applyAlignment="1">
      <alignment horizontal="left" vertical="top" wrapText="1"/>
    </xf>
    <xf numFmtId="0" fontId="128" fillId="5" borderId="12" xfId="0" applyFont="1" applyFill="1" applyBorder="1" applyAlignment="1">
      <alignment horizontal="center" vertical="center"/>
    </xf>
    <xf numFmtId="0" fontId="129" fillId="5" borderId="13" xfId="0" applyFont="1" applyFill="1" applyBorder="1" applyAlignment="1">
      <alignment horizontal="center" vertical="center" wrapText="1"/>
    </xf>
    <xf numFmtId="0" fontId="130" fillId="5" borderId="40" xfId="0" applyFont="1" applyFill="1" applyBorder="1" applyAlignment="1">
      <alignment horizontal="left" vertical="top" wrapText="1"/>
    </xf>
    <xf numFmtId="0" fontId="57" fillId="0" borderId="2" xfId="0" applyFont="1" applyFill="1" applyBorder="1" applyAlignment="1">
      <alignment horizontal="center" vertical="center" wrapText="1"/>
    </xf>
    <xf numFmtId="0" fontId="57" fillId="0" borderId="8" xfId="0" applyFont="1" applyFill="1" applyBorder="1" applyAlignment="1">
      <alignment horizontal="center" vertical="center" wrapText="1"/>
    </xf>
    <xf numFmtId="165" fontId="26" fillId="0" borderId="15" xfId="1" applyNumberFormat="1" applyFont="1" applyBorder="1" applyAlignment="1">
      <alignment horizontal="center" vertical="center"/>
    </xf>
    <xf numFmtId="165" fontId="26" fillId="0" borderId="22" xfId="1" applyNumberFormat="1" applyFont="1" applyBorder="1" applyAlignment="1">
      <alignment horizontal="center" vertical="center"/>
    </xf>
    <xf numFmtId="165" fontId="26" fillId="0" borderId="17" xfId="1" applyNumberFormat="1" applyFont="1" applyBorder="1" applyAlignment="1">
      <alignment horizontal="center" vertical="center"/>
    </xf>
    <xf numFmtId="165" fontId="26" fillId="0" borderId="34" xfId="1" applyNumberFormat="1" applyFont="1" applyBorder="1" applyAlignment="1">
      <alignment horizontal="center" vertical="center"/>
    </xf>
    <xf numFmtId="165" fontId="26" fillId="0" borderId="8" xfId="1" applyNumberFormat="1" applyFont="1" applyBorder="1" applyAlignment="1">
      <alignment horizontal="center" vertical="center"/>
    </xf>
    <xf numFmtId="165" fontId="26" fillId="0" borderId="2" xfId="1" applyNumberFormat="1" applyFont="1" applyBorder="1" applyAlignment="1">
      <alignment horizontal="center" vertical="center"/>
    </xf>
    <xf numFmtId="2" fontId="26" fillId="0" borderId="5" xfId="1" applyNumberFormat="1" applyFont="1" applyBorder="1" applyAlignment="1">
      <alignment horizontal="center" vertical="center"/>
    </xf>
    <xf numFmtId="0" fontId="27" fillId="5" borderId="5" xfId="0" applyFont="1" applyFill="1" applyBorder="1" applyAlignment="1">
      <alignment horizontal="left" vertical="center" wrapText="1"/>
    </xf>
    <xf numFmtId="0" fontId="131" fillId="5" borderId="5" xfId="0" applyFont="1" applyFill="1" applyBorder="1" applyAlignment="1">
      <alignment horizontal="left" vertical="center" wrapText="1"/>
    </xf>
    <xf numFmtId="0" fontId="119" fillId="5" borderId="8" xfId="0" applyFont="1" applyFill="1" applyBorder="1" applyAlignment="1">
      <alignment horizontal="left" vertical="center" wrapText="1"/>
    </xf>
    <xf numFmtId="0" fontId="120" fillId="5" borderId="8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center" vertical="center"/>
    </xf>
    <xf numFmtId="0" fontId="127" fillId="5" borderId="1" xfId="0" applyFont="1" applyFill="1" applyBorder="1" applyAlignment="1">
      <alignment horizontal="center" vertical="center" wrapText="1"/>
    </xf>
    <xf numFmtId="0" fontId="48" fillId="5" borderId="1" xfId="0" applyFont="1" applyFill="1" applyBorder="1" applyAlignment="1">
      <alignment horizontal="left" vertical="center" wrapText="1"/>
    </xf>
    <xf numFmtId="0" fontId="118" fillId="5" borderId="2" xfId="0" applyFont="1" applyFill="1" applyBorder="1" applyAlignment="1">
      <alignment horizontal="left" vertical="center" wrapText="1"/>
    </xf>
    <xf numFmtId="2" fontId="26" fillId="0" borderId="26" xfId="1" applyNumberFormat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/>
    </xf>
    <xf numFmtId="2" fontId="95" fillId="5" borderId="18" xfId="0" applyNumberFormat="1" applyFont="1" applyFill="1" applyBorder="1" applyAlignment="1">
      <alignment vertical="center" wrapText="1"/>
    </xf>
    <xf numFmtId="0" fontId="113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left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39" fillId="5" borderId="2" xfId="0" applyFont="1" applyFill="1" applyBorder="1" applyAlignment="1">
      <alignment horizontal="left" vertical="top" wrapText="1"/>
    </xf>
    <xf numFmtId="2" fontId="44" fillId="5" borderId="18" xfId="0" applyNumberFormat="1" applyFont="1" applyFill="1" applyBorder="1" applyAlignment="1">
      <alignment vertical="center" wrapText="1"/>
    </xf>
    <xf numFmtId="0" fontId="113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left" vertical="top" wrapText="1"/>
    </xf>
    <xf numFmtId="0" fontId="61" fillId="0" borderId="1" xfId="0" applyFont="1" applyFill="1" applyBorder="1" applyAlignment="1">
      <alignment horizontal="left" vertical="center" wrapText="1"/>
    </xf>
    <xf numFmtId="2" fontId="44" fillId="0" borderId="18" xfId="0" applyNumberFormat="1" applyFont="1" applyFill="1" applyBorder="1" applyAlignment="1">
      <alignment vertical="center" wrapText="1"/>
    </xf>
    <xf numFmtId="0" fontId="128" fillId="5" borderId="17" xfId="0" applyFont="1" applyFill="1" applyBorder="1" applyAlignment="1">
      <alignment horizontal="center" vertical="center"/>
    </xf>
    <xf numFmtId="0" fontId="129" fillId="5" borderId="1" xfId="0" applyFont="1" applyFill="1" applyBorder="1" applyAlignment="1">
      <alignment horizontal="center" vertical="center" wrapText="1"/>
    </xf>
    <xf numFmtId="0" fontId="130" fillId="5" borderId="2" xfId="0" applyFont="1" applyFill="1" applyBorder="1" applyAlignment="1">
      <alignment horizontal="left" vertical="top" wrapText="1"/>
    </xf>
    <xf numFmtId="2" fontId="131" fillId="5" borderId="18" xfId="0" applyNumberFormat="1" applyFont="1" applyFill="1" applyBorder="1" applyAlignment="1">
      <alignment vertical="center" wrapText="1"/>
    </xf>
    <xf numFmtId="2" fontId="57" fillId="0" borderId="50" xfId="1" applyNumberFormat="1" applyFont="1" applyBorder="1" applyAlignment="1">
      <alignment horizontal="center" vertical="center" wrapText="1"/>
    </xf>
    <xf numFmtId="2" fontId="57" fillId="0" borderId="25" xfId="1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93" fillId="0" borderId="45" xfId="1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1" fontId="93" fillId="0" borderId="18" xfId="1" applyNumberFormat="1" applyFont="1" applyBorder="1" applyAlignment="1">
      <alignment horizontal="center" vertical="center"/>
    </xf>
    <xf numFmtId="1" fontId="93" fillId="0" borderId="14" xfId="1" applyNumberFormat="1" applyFont="1" applyBorder="1" applyAlignment="1">
      <alignment horizontal="center" vertical="center"/>
    </xf>
    <xf numFmtId="0" fontId="128" fillId="0" borderId="22" xfId="0" applyFont="1" applyFill="1" applyBorder="1" applyAlignment="1">
      <alignment horizontal="center" vertical="center"/>
    </xf>
    <xf numFmtId="0" fontId="129" fillId="0" borderId="5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left" vertical="center" wrapText="1"/>
    </xf>
    <xf numFmtId="0" fontId="118" fillId="0" borderId="8" xfId="0" applyFont="1" applyFill="1" applyBorder="1" applyAlignment="1">
      <alignment horizontal="left" vertical="center" wrapText="1"/>
    </xf>
    <xf numFmtId="0" fontId="130" fillId="0" borderId="8" xfId="0" applyFont="1" applyFill="1" applyBorder="1" applyAlignment="1">
      <alignment horizontal="left" vertical="top" wrapText="1"/>
    </xf>
    <xf numFmtId="0" fontId="132" fillId="0" borderId="5" xfId="0" applyFont="1" applyFill="1" applyBorder="1" applyAlignment="1">
      <alignment horizontal="center" vertical="center" wrapText="1"/>
    </xf>
    <xf numFmtId="0" fontId="42" fillId="0" borderId="5" xfId="0" applyFont="1" applyFill="1" applyBorder="1" applyAlignment="1">
      <alignment horizontal="center" vertical="center" wrapText="1"/>
    </xf>
    <xf numFmtId="0" fontId="65" fillId="0" borderId="5" xfId="0" applyFont="1" applyFill="1" applyBorder="1" applyAlignment="1">
      <alignment horizontal="left" vertical="center" wrapText="1"/>
    </xf>
    <xf numFmtId="0" fontId="65" fillId="5" borderId="13" xfId="0" applyFont="1" applyFill="1" applyBorder="1" applyAlignment="1">
      <alignment horizontal="left" vertical="center" wrapText="1"/>
    </xf>
    <xf numFmtId="0" fontId="82" fillId="0" borderId="5" xfId="0" applyFont="1" applyFill="1" applyBorder="1" applyAlignment="1">
      <alignment horizontal="left" vertical="center" wrapText="1"/>
    </xf>
    <xf numFmtId="0" fontId="27" fillId="0" borderId="5" xfId="0" applyFont="1" applyFill="1" applyBorder="1" applyAlignment="1">
      <alignment horizontal="left" vertical="center" wrapText="1"/>
    </xf>
    <xf numFmtId="2" fontId="42" fillId="0" borderId="23" xfId="0" applyNumberFormat="1" applyFont="1" applyFill="1" applyBorder="1" applyAlignment="1">
      <alignment vertical="center" wrapText="1"/>
    </xf>
    <xf numFmtId="0" fontId="27" fillId="5" borderId="1" xfId="0" applyFont="1" applyFill="1" applyBorder="1" applyAlignment="1">
      <alignment horizontal="left" vertical="center" wrapText="1"/>
    </xf>
    <xf numFmtId="2" fontId="42" fillId="5" borderId="18" xfId="0" applyNumberFormat="1" applyFont="1" applyFill="1" applyBorder="1" applyAlignment="1">
      <alignment vertical="center" wrapText="1"/>
    </xf>
    <xf numFmtId="2" fontId="42" fillId="5" borderId="23" xfId="0" applyNumberFormat="1" applyFont="1" applyFill="1" applyBorder="1" applyAlignment="1">
      <alignment vertical="center" wrapText="1"/>
    </xf>
    <xf numFmtId="2" fontId="42" fillId="5" borderId="14" xfId="0" applyNumberFormat="1" applyFont="1" applyFill="1" applyBorder="1" applyAlignment="1">
      <alignment vertical="center" wrapText="1"/>
    </xf>
    <xf numFmtId="2" fontId="37" fillId="0" borderId="23" xfId="0" applyNumberFormat="1" applyFont="1" applyFill="1" applyBorder="1" applyAlignment="1">
      <alignment vertical="center" wrapText="1"/>
    </xf>
    <xf numFmtId="0" fontId="119" fillId="0" borderId="8" xfId="0" applyFont="1" applyFill="1" applyBorder="1" applyAlignment="1">
      <alignment horizontal="left" vertical="center" wrapText="1"/>
    </xf>
    <xf numFmtId="0" fontId="39" fillId="0" borderId="34" xfId="0" applyFont="1" applyFill="1" applyBorder="1" applyAlignment="1">
      <alignment horizontal="left" vertical="top" wrapText="1"/>
    </xf>
    <xf numFmtId="0" fontId="61" fillId="0" borderId="13" xfId="0" applyFont="1" applyFill="1" applyBorder="1" applyAlignment="1">
      <alignment horizontal="center" vertical="center" wrapText="1"/>
    </xf>
    <xf numFmtId="0" fontId="132" fillId="0" borderId="16" xfId="0" applyFont="1" applyFill="1" applyBorder="1" applyAlignment="1">
      <alignment horizontal="center" vertical="center" wrapText="1"/>
    </xf>
    <xf numFmtId="0" fontId="82" fillId="0" borderId="16" xfId="0" applyFont="1" applyFill="1" applyBorder="1" applyAlignment="1">
      <alignment horizontal="left" vertical="center" wrapText="1"/>
    </xf>
    <xf numFmtId="0" fontId="132" fillId="0" borderId="1" xfId="0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left" vertical="center" wrapText="1"/>
    </xf>
    <xf numFmtId="0" fontId="132" fillId="0" borderId="13" xfId="0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left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2" fontId="37" fillId="0" borderId="45" xfId="0" applyNumberFormat="1" applyFont="1" applyFill="1" applyBorder="1" applyAlignment="1">
      <alignment vertical="center" wrapText="1"/>
    </xf>
    <xf numFmtId="2" fontId="37" fillId="0" borderId="18" xfId="0" applyNumberFormat="1" applyFont="1" applyFill="1" applyBorder="1" applyAlignment="1">
      <alignment vertical="center" wrapText="1"/>
    </xf>
    <xf numFmtId="0" fontId="26" fillId="0" borderId="13" xfId="0" applyFont="1" applyFill="1" applyBorder="1" applyAlignment="1">
      <alignment horizontal="left" vertical="center" wrapText="1"/>
    </xf>
    <xf numFmtId="2" fontId="37" fillId="0" borderId="14" xfId="0" applyNumberFormat="1" applyFont="1" applyFill="1" applyBorder="1" applyAlignment="1">
      <alignment vertical="center" wrapText="1"/>
    </xf>
    <xf numFmtId="0" fontId="47" fillId="0" borderId="16" xfId="0" applyFont="1" applyFill="1" applyBorder="1" applyAlignment="1">
      <alignment horizontal="left" vertical="center" wrapText="1"/>
    </xf>
    <xf numFmtId="0" fontId="47" fillId="0" borderId="16" xfId="0" applyFont="1" applyFill="1" applyBorder="1" applyAlignment="1">
      <alignment horizontal="center" vertical="center" wrapText="1"/>
    </xf>
    <xf numFmtId="0" fontId="57" fillId="0" borderId="34" xfId="0" applyFont="1" applyFill="1" applyBorder="1" applyAlignment="1">
      <alignment horizontal="left" vertical="center" wrapText="1"/>
    </xf>
    <xf numFmtId="1" fontId="59" fillId="0" borderId="41" xfId="1" applyNumberFormat="1" applyFont="1" applyBorder="1" applyAlignment="1">
      <alignment horizontal="center" vertical="center"/>
    </xf>
    <xf numFmtId="0" fontId="47" fillId="0" borderId="5" xfId="0" applyFont="1" applyFill="1" applyBorder="1" applyAlignment="1">
      <alignment horizontal="left" vertical="center" wrapText="1"/>
    </xf>
    <xf numFmtId="0" fontId="47" fillId="0" borderId="5" xfId="0" applyFont="1" applyFill="1" applyBorder="1" applyAlignment="1">
      <alignment horizontal="center" vertical="center" wrapText="1"/>
    </xf>
    <xf numFmtId="0" fontId="57" fillId="0" borderId="8" xfId="0" applyFont="1" applyFill="1" applyBorder="1" applyAlignment="1">
      <alignment horizontal="left" vertical="center" wrapText="1"/>
    </xf>
    <xf numFmtId="1" fontId="59" fillId="0" borderId="44" xfId="1" applyNumberFormat="1" applyFont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left" vertical="center" wrapText="1"/>
    </xf>
    <xf numFmtId="0" fontId="47" fillId="0" borderId="13" xfId="0" applyFont="1" applyFill="1" applyBorder="1" applyAlignment="1">
      <alignment horizontal="left" vertical="center" wrapText="1"/>
    </xf>
    <xf numFmtId="0" fontId="47" fillId="0" borderId="13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left" vertical="center" wrapText="1"/>
    </xf>
    <xf numFmtId="1" fontId="59" fillId="0" borderId="55" xfId="1" applyNumberFormat="1" applyFont="1" applyBorder="1" applyAlignment="1">
      <alignment horizontal="center" vertical="center"/>
    </xf>
    <xf numFmtId="0" fontId="128" fillId="0" borderId="15" xfId="0" applyFont="1" applyFill="1" applyBorder="1" applyAlignment="1">
      <alignment horizontal="center" vertical="center"/>
    </xf>
    <xf numFmtId="0" fontId="129" fillId="0" borderId="16" xfId="0" applyFont="1" applyFill="1" applyBorder="1" applyAlignment="1">
      <alignment horizontal="center" vertical="center" wrapText="1"/>
    </xf>
    <xf numFmtId="0" fontId="48" fillId="0" borderId="16" xfId="0" applyFont="1" applyFill="1" applyBorder="1" applyAlignment="1">
      <alignment horizontal="left" vertical="center" wrapText="1"/>
    </xf>
    <xf numFmtId="0" fontId="130" fillId="0" borderId="34" xfId="0" applyFont="1" applyFill="1" applyBorder="1" applyAlignment="1">
      <alignment horizontal="left" vertical="top" wrapText="1"/>
    </xf>
    <xf numFmtId="0" fontId="129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 wrapText="1"/>
    </xf>
    <xf numFmtId="0" fontId="130" fillId="0" borderId="2" xfId="0" applyFont="1" applyFill="1" applyBorder="1" applyAlignment="1">
      <alignment horizontal="left" vertical="top" wrapText="1"/>
    </xf>
    <xf numFmtId="0" fontId="128" fillId="0" borderId="12" xfId="0" applyFont="1" applyFill="1" applyBorder="1" applyAlignment="1">
      <alignment horizontal="center" vertical="center"/>
    </xf>
    <xf numFmtId="0" fontId="129" fillId="0" borderId="13" xfId="0" applyFont="1" applyFill="1" applyBorder="1" applyAlignment="1">
      <alignment horizontal="center" vertical="center" wrapText="1"/>
    </xf>
    <xf numFmtId="0" fontId="118" fillId="0" borderId="40" xfId="0" applyFont="1" applyFill="1" applyBorder="1" applyAlignment="1">
      <alignment horizontal="left" vertical="center" wrapText="1"/>
    </xf>
    <xf numFmtId="0" fontId="130" fillId="0" borderId="40" xfId="0" applyFont="1" applyFill="1" applyBorder="1" applyAlignment="1">
      <alignment horizontal="left" vertical="top" wrapText="1"/>
    </xf>
    <xf numFmtId="0" fontId="27" fillId="0" borderId="16" xfId="0" applyFont="1" applyFill="1" applyBorder="1" applyAlignment="1">
      <alignment horizontal="left" vertical="center" wrapText="1"/>
    </xf>
    <xf numFmtId="2" fontId="42" fillId="0" borderId="45" xfId="0" applyNumberFormat="1" applyFont="1" applyFill="1" applyBorder="1" applyAlignment="1">
      <alignment vertical="center" wrapText="1"/>
    </xf>
    <xf numFmtId="2" fontId="42" fillId="0" borderId="18" xfId="0" applyNumberFormat="1" applyFont="1" applyFill="1" applyBorder="1" applyAlignment="1">
      <alignment vertical="center" wrapText="1"/>
    </xf>
    <xf numFmtId="0" fontId="27" fillId="0" borderId="13" xfId="0" applyFont="1" applyFill="1" applyBorder="1" applyAlignment="1">
      <alignment horizontal="left" vertical="center" wrapText="1"/>
    </xf>
    <xf numFmtId="2" fontId="42" fillId="0" borderId="14" xfId="0" applyNumberFormat="1" applyFont="1" applyFill="1" applyBorder="1" applyAlignment="1">
      <alignment vertical="center" wrapText="1"/>
    </xf>
    <xf numFmtId="0" fontId="95" fillId="0" borderId="16" xfId="0" applyFont="1" applyFill="1" applyBorder="1" applyAlignment="1">
      <alignment horizontal="left" vertical="center" wrapText="1"/>
    </xf>
    <xf numFmtId="0" fontId="95" fillId="0" borderId="5" xfId="0" applyFont="1" applyFill="1" applyBorder="1" applyAlignment="1">
      <alignment horizontal="left" vertical="center" wrapText="1"/>
    </xf>
    <xf numFmtId="0" fontId="95" fillId="0" borderId="1" xfId="0" applyFont="1" applyFill="1" applyBorder="1" applyAlignment="1">
      <alignment horizontal="left" vertical="center" wrapText="1"/>
    </xf>
    <xf numFmtId="0" fontId="95" fillId="0" borderId="13" xfId="0" applyFont="1" applyFill="1" applyBorder="1" applyAlignment="1">
      <alignment horizontal="left" vertical="center" wrapText="1"/>
    </xf>
    <xf numFmtId="0" fontId="119" fillId="0" borderId="34" xfId="0" applyFont="1" applyFill="1" applyBorder="1" applyAlignment="1">
      <alignment horizontal="left" vertical="center" wrapText="1"/>
    </xf>
    <xf numFmtId="0" fontId="119" fillId="0" borderId="2" xfId="0" applyFont="1" applyFill="1" applyBorder="1" applyAlignment="1">
      <alignment horizontal="left" vertical="center" wrapText="1"/>
    </xf>
    <xf numFmtId="0" fontId="119" fillId="0" borderId="40" xfId="0" applyFont="1" applyFill="1" applyBorder="1" applyAlignment="1">
      <alignment horizontal="left" vertical="center" wrapText="1"/>
    </xf>
    <xf numFmtId="0" fontId="130" fillId="5" borderId="2" xfId="0" applyFont="1" applyFill="1" applyBorder="1" applyAlignment="1">
      <alignment horizontal="left" vertical="center" wrapText="1"/>
    </xf>
    <xf numFmtId="0" fontId="130" fillId="5" borderId="8" xfId="0" applyFont="1" applyFill="1" applyBorder="1" applyAlignment="1">
      <alignment horizontal="left" vertical="center" wrapText="1"/>
    </xf>
    <xf numFmtId="0" fontId="130" fillId="5" borderId="40" xfId="0" applyFont="1" applyFill="1" applyBorder="1" applyAlignment="1">
      <alignment horizontal="left" vertical="center" wrapText="1"/>
    </xf>
    <xf numFmtId="0" fontId="130" fillId="0" borderId="34" xfId="0" applyFont="1" applyFill="1" applyBorder="1" applyAlignment="1">
      <alignment horizontal="left" vertical="center" wrapText="1"/>
    </xf>
    <xf numFmtId="1" fontId="59" fillId="0" borderId="32" xfId="1" applyNumberFormat="1" applyFont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134" fillId="0" borderId="5" xfId="0" applyFont="1" applyFill="1" applyBorder="1" applyAlignment="1">
      <alignment horizontal="center" vertical="center" wrapText="1"/>
    </xf>
    <xf numFmtId="0" fontId="134" fillId="0" borderId="13" xfId="0" applyFont="1" applyFill="1" applyBorder="1" applyAlignment="1">
      <alignment horizontal="center" vertical="center" wrapText="1"/>
    </xf>
    <xf numFmtId="0" fontId="114" fillId="0" borderId="5" xfId="0" applyFont="1" applyFill="1" applyBorder="1" applyAlignment="1">
      <alignment horizontal="left" vertical="center" wrapText="1"/>
    </xf>
    <xf numFmtId="0" fontId="114" fillId="0" borderId="13" xfId="0" applyFont="1" applyFill="1" applyBorder="1" applyAlignment="1">
      <alignment horizontal="left" vertical="center" wrapText="1"/>
    </xf>
    <xf numFmtId="0" fontId="134" fillId="0" borderId="5" xfId="0" applyFont="1" applyFill="1" applyBorder="1" applyAlignment="1">
      <alignment horizontal="left" vertical="center" wrapText="1"/>
    </xf>
    <xf numFmtId="0" fontId="134" fillId="0" borderId="16" xfId="0" applyFont="1" applyFill="1" applyBorder="1" applyAlignment="1">
      <alignment horizontal="left" vertical="center" wrapText="1"/>
    </xf>
    <xf numFmtId="0" fontId="140" fillId="0" borderId="5" xfId="0" applyFont="1" applyFill="1" applyBorder="1" applyAlignment="1">
      <alignment horizontal="left" vertical="center" wrapText="1"/>
    </xf>
    <xf numFmtId="0" fontId="140" fillId="0" borderId="13" xfId="0" applyFont="1" applyFill="1" applyBorder="1" applyAlignment="1">
      <alignment horizontal="left" vertical="center" wrapText="1"/>
    </xf>
    <xf numFmtId="0" fontId="140" fillId="0" borderId="16" xfId="0" applyFont="1" applyFill="1" applyBorder="1" applyAlignment="1">
      <alignment horizontal="left" vertical="center" wrapText="1"/>
    </xf>
    <xf numFmtId="0" fontId="61" fillId="0" borderId="40" xfId="0" applyFont="1" applyFill="1" applyBorder="1" applyAlignment="1">
      <alignment horizontal="left" vertical="center" wrapText="1"/>
    </xf>
    <xf numFmtId="1" fontId="57" fillId="0" borderId="31" xfId="0" applyNumberFormat="1" applyFont="1" applyFill="1" applyBorder="1" applyAlignment="1">
      <alignment horizontal="center" vertical="center" wrapText="1"/>
    </xf>
    <xf numFmtId="0" fontId="134" fillId="0" borderId="8" xfId="0" applyFont="1" applyFill="1" applyBorder="1" applyAlignment="1">
      <alignment horizontal="left" vertical="center" wrapText="1"/>
    </xf>
    <xf numFmtId="0" fontId="140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57" fillId="0" borderId="25" xfId="0" applyFont="1" applyFill="1" applyBorder="1" applyAlignment="1">
      <alignment horizontal="center" vertical="center" wrapText="1"/>
    </xf>
    <xf numFmtId="0" fontId="73" fillId="0" borderId="1" xfId="1" applyNumberFormat="1" applyFont="1" applyBorder="1" applyAlignment="1">
      <alignment horizontal="center" vertical="center"/>
    </xf>
    <xf numFmtId="0" fontId="73" fillId="0" borderId="1" xfId="1" applyFont="1" applyBorder="1" applyAlignment="1">
      <alignment horizontal="center" vertical="center"/>
    </xf>
    <xf numFmtId="0" fontId="87" fillId="0" borderId="1" xfId="1" applyFont="1" applyBorder="1" applyAlignment="1">
      <alignment horizontal="center" vertical="center" textRotation="90"/>
    </xf>
    <xf numFmtId="0" fontId="15" fillId="0" borderId="1" xfId="1" applyFont="1" applyBorder="1" applyAlignment="1">
      <alignment horizontal="center" vertical="center" textRotation="90"/>
    </xf>
    <xf numFmtId="0" fontId="74" fillId="0" borderId="1" xfId="1" applyFont="1" applyBorder="1" applyAlignment="1">
      <alignment horizontal="center" textRotation="90"/>
    </xf>
    <xf numFmtId="0" fontId="75" fillId="0" borderId="1" xfId="1" applyFont="1" applyBorder="1" applyAlignment="1">
      <alignment horizontal="center" vertical="center"/>
    </xf>
    <xf numFmtId="0" fontId="73" fillId="0" borderId="6" xfId="1" applyNumberFormat="1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wrapText="1"/>
    </xf>
    <xf numFmtId="0" fontId="133" fillId="0" borderId="16" xfId="0" applyFont="1" applyFill="1" applyBorder="1" applyAlignment="1">
      <alignment horizontal="center" vertical="center" wrapText="1"/>
    </xf>
    <xf numFmtId="0" fontId="134" fillId="0" borderId="16" xfId="0" applyFont="1" applyFill="1" applyBorder="1" applyAlignment="1">
      <alignment horizontal="center" vertical="center" wrapText="1"/>
    </xf>
    <xf numFmtId="0" fontId="134" fillId="0" borderId="34" xfId="0" applyFont="1" applyFill="1" applyBorder="1" applyAlignment="1">
      <alignment horizontal="left" vertical="center" wrapText="1"/>
    </xf>
    <xf numFmtId="0" fontId="39" fillId="0" borderId="34" xfId="0" applyFont="1" applyFill="1" applyBorder="1" applyAlignment="1">
      <alignment horizontal="left" vertical="center" wrapText="1"/>
    </xf>
    <xf numFmtId="0" fontId="11" fillId="0" borderId="41" xfId="0" applyFont="1" applyFill="1" applyBorder="1" applyAlignment="1">
      <alignment horizontal="left" vertical="center" wrapText="1"/>
    </xf>
    <xf numFmtId="0" fontId="11" fillId="0" borderId="27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0" fillId="0" borderId="22" xfId="0" applyFont="1" applyFill="1" applyBorder="1" applyAlignment="1">
      <alignment horizontal="center" vertical="center" wrapText="1"/>
    </xf>
    <xf numFmtId="0" fontId="133" fillId="0" borderId="5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11" fillId="0" borderId="44" xfId="0" applyFont="1" applyFill="1" applyBorder="1" applyAlignment="1">
      <alignment horizontal="left" vertical="center" wrapText="1"/>
    </xf>
    <xf numFmtId="0" fontId="11" fillId="0" borderId="31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134" fillId="0" borderId="16" xfId="0" applyFont="1" applyFill="1" applyBorder="1" applyAlignment="1">
      <alignment horizontal="left" wrapText="1"/>
    </xf>
    <xf numFmtId="0" fontId="134" fillId="0" borderId="16" xfId="0" applyFont="1" applyFill="1" applyBorder="1" applyAlignment="1">
      <alignment horizontal="center" wrapText="1"/>
    </xf>
    <xf numFmtId="0" fontId="134" fillId="0" borderId="34" xfId="0" applyFont="1" applyFill="1" applyBorder="1" applyAlignment="1">
      <alignment horizontal="left" wrapText="1"/>
    </xf>
    <xf numFmtId="0" fontId="3" fillId="0" borderId="0" xfId="0" applyFont="1" applyFill="1" applyAlignment="1">
      <alignment vertical="center"/>
    </xf>
    <xf numFmtId="0" fontId="134" fillId="0" borderId="5" xfId="0" applyFont="1" applyFill="1" applyBorder="1" applyAlignment="1">
      <alignment horizontal="left" wrapText="1"/>
    </xf>
    <xf numFmtId="0" fontId="134" fillId="0" borderId="5" xfId="0" applyFont="1" applyFill="1" applyBorder="1" applyAlignment="1">
      <alignment horizontal="center" wrapText="1"/>
    </xf>
    <xf numFmtId="0" fontId="114" fillId="0" borderId="8" xfId="0" applyFont="1" applyFill="1" applyBorder="1" applyAlignment="1">
      <alignment horizontal="left" wrapText="1"/>
    </xf>
    <xf numFmtId="0" fontId="0" fillId="0" borderId="12" xfId="0" applyFont="1" applyFill="1" applyBorder="1" applyAlignment="1">
      <alignment horizontal="center" vertical="center" wrapText="1"/>
    </xf>
    <xf numFmtId="0" fontId="133" fillId="0" borderId="13" xfId="0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left" vertical="center" wrapText="1"/>
    </xf>
    <xf numFmtId="0" fontId="11" fillId="0" borderId="55" xfId="0" applyFont="1" applyFill="1" applyBorder="1" applyAlignment="1">
      <alignment horizontal="left" vertical="center" wrapText="1"/>
    </xf>
    <xf numFmtId="0" fontId="11" fillId="0" borderId="29" xfId="0" applyFont="1" applyFill="1" applyBorder="1" applyAlignment="1">
      <alignment horizontal="left" vertical="center" wrapText="1"/>
    </xf>
    <xf numFmtId="0" fontId="134" fillId="0" borderId="13" xfId="0" applyFont="1" applyFill="1" applyBorder="1" applyAlignment="1">
      <alignment horizontal="left" wrapText="1"/>
    </xf>
    <xf numFmtId="0" fontId="134" fillId="0" borderId="13" xfId="0" applyFont="1" applyFill="1" applyBorder="1" applyAlignment="1">
      <alignment horizontal="center" wrapText="1"/>
    </xf>
    <xf numFmtId="0" fontId="61" fillId="0" borderId="40" xfId="0" applyFont="1" applyFill="1" applyBorder="1" applyAlignment="1">
      <alignment horizontal="left" wrapText="1"/>
    </xf>
    <xf numFmtId="0" fontId="39" fillId="0" borderId="40" xfId="0" applyFont="1" applyFill="1" applyBorder="1" applyAlignment="1">
      <alignment horizontal="left" vertical="top" wrapText="1"/>
    </xf>
    <xf numFmtId="1" fontId="57" fillId="0" borderId="41" xfId="1" applyNumberFormat="1" applyFont="1" applyBorder="1" applyAlignment="1">
      <alignment horizontal="center" vertical="center"/>
    </xf>
    <xf numFmtId="1" fontId="57" fillId="0" borderId="55" xfId="1" applyNumberFormat="1" applyFont="1" applyBorder="1" applyAlignment="1">
      <alignment horizontal="center" vertical="center"/>
    </xf>
    <xf numFmtId="0" fontId="27" fillId="0" borderId="41" xfId="0" applyFont="1" applyFill="1" applyBorder="1" applyAlignment="1">
      <alignment horizontal="left" vertical="center" wrapText="1"/>
    </xf>
    <xf numFmtId="0" fontId="27" fillId="0" borderId="27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 wrapText="1"/>
    </xf>
    <xf numFmtId="0" fontId="27" fillId="0" borderId="44" xfId="0" applyFont="1" applyFill="1" applyBorder="1" applyAlignment="1">
      <alignment horizontal="left" vertical="center" wrapText="1"/>
    </xf>
    <xf numFmtId="0" fontId="27" fillId="0" borderId="31" xfId="0" applyFont="1" applyFill="1" applyBorder="1" applyAlignment="1">
      <alignment horizontal="left" vertical="center" wrapText="1"/>
    </xf>
    <xf numFmtId="0" fontId="27" fillId="0" borderId="29" xfId="0" applyFont="1" applyFill="1" applyBorder="1" applyAlignment="1">
      <alignment horizontal="left" vertical="center" wrapText="1"/>
    </xf>
    <xf numFmtId="0" fontId="48" fillId="0" borderId="15" xfId="0" applyFont="1" applyFill="1" applyBorder="1" applyAlignment="1">
      <alignment horizontal="center" vertical="center" wrapText="1"/>
    </xf>
    <xf numFmtId="0" fontId="118" fillId="0" borderId="16" xfId="0" applyFont="1" applyFill="1" applyBorder="1" applyAlignment="1">
      <alignment horizontal="center" vertical="center" wrapText="1"/>
    </xf>
    <xf numFmtId="2" fontId="118" fillId="0" borderId="16" xfId="1" applyNumberFormat="1" applyFont="1" applyBorder="1" applyAlignment="1">
      <alignment horizontal="center" vertical="center"/>
    </xf>
    <xf numFmtId="0" fontId="118" fillId="0" borderId="26" xfId="1" applyFont="1" applyBorder="1" applyAlignment="1">
      <alignment horizontal="center" vertical="center"/>
    </xf>
    <xf numFmtId="1" fontId="118" fillId="0" borderId="41" xfId="1" applyNumberFormat="1" applyFont="1" applyBorder="1" applyAlignment="1">
      <alignment horizontal="center" vertical="center"/>
    </xf>
    <xf numFmtId="2" fontId="118" fillId="0" borderId="0" xfId="1" applyNumberFormat="1" applyFont="1" applyAlignment="1">
      <alignment horizontal="center" vertical="center"/>
    </xf>
    <xf numFmtId="0" fontId="118" fillId="0" borderId="0" xfId="1" applyFont="1" applyAlignment="1">
      <alignment horizontal="center" vertical="center"/>
    </xf>
    <xf numFmtId="0" fontId="48" fillId="0" borderId="22" xfId="0" applyFont="1" applyFill="1" applyBorder="1" applyAlignment="1">
      <alignment horizontal="center" vertical="center" wrapText="1"/>
    </xf>
    <xf numFmtId="0" fontId="118" fillId="0" borderId="5" xfId="0" applyFont="1" applyFill="1" applyBorder="1" applyAlignment="1">
      <alignment horizontal="left" vertical="center" wrapText="1"/>
    </xf>
    <xf numFmtId="0" fontId="118" fillId="0" borderId="5" xfId="0" applyFont="1" applyFill="1" applyBorder="1" applyAlignment="1">
      <alignment horizontal="center" vertical="center" wrapText="1"/>
    </xf>
    <xf numFmtId="2" fontId="118" fillId="0" borderId="5" xfId="1" applyNumberFormat="1" applyFont="1" applyBorder="1" applyAlignment="1">
      <alignment horizontal="center" vertical="center"/>
    </xf>
    <xf numFmtId="0" fontId="118" fillId="0" borderId="3" xfId="1" applyFont="1" applyBorder="1" applyAlignment="1">
      <alignment horizontal="center" vertical="center"/>
    </xf>
    <xf numFmtId="1" fontId="118" fillId="0" borderId="44" xfId="1" applyNumberFormat="1" applyFont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 wrapText="1"/>
    </xf>
    <xf numFmtId="0" fontId="118" fillId="0" borderId="13" xfId="0" applyFont="1" applyFill="1" applyBorder="1" applyAlignment="1">
      <alignment horizontal="left" vertical="center" wrapText="1"/>
    </xf>
    <xf numFmtId="0" fontId="118" fillId="0" borderId="13" xfId="0" applyFont="1" applyFill="1" applyBorder="1" applyAlignment="1">
      <alignment horizontal="center" vertical="center" wrapText="1"/>
    </xf>
    <xf numFmtId="2" fontId="118" fillId="0" borderId="13" xfId="1" applyNumberFormat="1" applyFont="1" applyBorder="1" applyAlignment="1">
      <alignment horizontal="center" vertical="center"/>
    </xf>
    <xf numFmtId="0" fontId="118" fillId="0" borderId="24" xfId="1" applyFont="1" applyBorder="1" applyAlignment="1">
      <alignment horizontal="center" vertical="center"/>
    </xf>
    <xf numFmtId="1" fontId="118" fillId="0" borderId="55" xfId="1" applyNumberFormat="1" applyFont="1" applyBorder="1" applyAlignment="1">
      <alignment horizontal="center" vertical="center"/>
    </xf>
    <xf numFmtId="0" fontId="82" fillId="0" borderId="44" xfId="0" applyFont="1" applyFill="1" applyBorder="1" applyAlignment="1">
      <alignment horizontal="left" vertical="center" wrapText="1"/>
    </xf>
    <xf numFmtId="0" fontId="26" fillId="0" borderId="41" xfId="0" applyFont="1" applyFill="1" applyBorder="1" applyAlignment="1">
      <alignment horizontal="left" vertical="center" wrapText="1"/>
    </xf>
    <xf numFmtId="0" fontId="26" fillId="0" borderId="27" xfId="0" applyFont="1" applyFill="1" applyBorder="1" applyAlignment="1">
      <alignment horizontal="left" vertical="center" wrapText="1"/>
    </xf>
    <xf numFmtId="0" fontId="26" fillId="0" borderId="44" xfId="0" applyFont="1" applyFill="1" applyBorder="1" applyAlignment="1">
      <alignment horizontal="left" vertical="center" wrapText="1"/>
    </xf>
    <xf numFmtId="0" fontId="26" fillId="0" borderId="31" xfId="0" applyFont="1" applyFill="1" applyBorder="1" applyAlignment="1">
      <alignment horizontal="left" vertical="center" wrapText="1"/>
    </xf>
    <xf numFmtId="0" fontId="26" fillId="0" borderId="55" xfId="0" applyFont="1" applyFill="1" applyBorder="1" applyAlignment="1">
      <alignment horizontal="left" vertical="center" wrapText="1"/>
    </xf>
    <xf numFmtId="0" fontId="26" fillId="0" borderId="29" xfId="0" applyFont="1" applyFill="1" applyBorder="1" applyAlignment="1">
      <alignment horizontal="left" vertical="center" wrapText="1"/>
    </xf>
    <xf numFmtId="0" fontId="57" fillId="0" borderId="41" xfId="0" applyFont="1" applyFill="1" applyBorder="1" applyAlignment="1">
      <alignment horizontal="left" vertical="center" wrapText="1"/>
    </xf>
    <xf numFmtId="0" fontId="57" fillId="0" borderId="27" xfId="0" applyFont="1" applyFill="1" applyBorder="1" applyAlignment="1">
      <alignment horizontal="left" vertical="center" wrapText="1"/>
    </xf>
    <xf numFmtId="0" fontId="57" fillId="0" borderId="44" xfId="0" applyFont="1" applyFill="1" applyBorder="1" applyAlignment="1">
      <alignment horizontal="left" vertical="center" wrapText="1"/>
    </xf>
    <xf numFmtId="0" fontId="57" fillId="0" borderId="31" xfId="0" applyFont="1" applyFill="1" applyBorder="1" applyAlignment="1">
      <alignment horizontal="left" vertical="center" wrapText="1"/>
    </xf>
    <xf numFmtId="0" fontId="57" fillId="0" borderId="55" xfId="0" applyFont="1" applyFill="1" applyBorder="1" applyAlignment="1">
      <alignment horizontal="left" vertical="center" wrapText="1"/>
    </xf>
    <xf numFmtId="0" fontId="57" fillId="0" borderId="29" xfId="0" applyFont="1" applyFill="1" applyBorder="1" applyAlignment="1">
      <alignment horizontal="left" vertical="center" wrapText="1"/>
    </xf>
    <xf numFmtId="2" fontId="57" fillId="0" borderId="21" xfId="0" applyNumberFormat="1" applyFont="1" applyFill="1" applyBorder="1" applyAlignment="1">
      <alignment horizontal="center" vertical="center" wrapText="1"/>
    </xf>
    <xf numFmtId="0" fontId="65" fillId="0" borderId="55" xfId="0" applyFont="1" applyFill="1" applyBorder="1" applyAlignment="1">
      <alignment horizontal="left" vertical="center" wrapText="1"/>
    </xf>
    <xf numFmtId="165" fontId="118" fillId="0" borderId="26" xfId="0" applyNumberFormat="1" applyFont="1" applyFill="1" applyBorder="1" applyAlignment="1">
      <alignment horizontal="center" vertical="center" wrapText="1"/>
    </xf>
    <xf numFmtId="0" fontId="45" fillId="0" borderId="19" xfId="0" applyFont="1" applyFill="1" applyBorder="1" applyAlignment="1">
      <alignment horizontal="center" vertical="center"/>
    </xf>
    <xf numFmtId="0" fontId="48" fillId="5" borderId="20" xfId="0" applyFont="1" applyFill="1" applyBorder="1" applyAlignment="1">
      <alignment horizontal="left" vertical="center" wrapText="1"/>
    </xf>
    <xf numFmtId="0" fontId="119" fillId="5" borderId="39" xfId="0" applyFont="1" applyFill="1" applyBorder="1" applyAlignment="1">
      <alignment horizontal="left" vertical="center" wrapText="1"/>
    </xf>
    <xf numFmtId="0" fontId="93" fillId="5" borderId="39" xfId="0" applyFont="1" applyFill="1" applyBorder="1" applyAlignment="1">
      <alignment horizontal="left" vertical="top" wrapText="1"/>
    </xf>
    <xf numFmtId="0" fontId="27" fillId="5" borderId="20" xfId="0" applyFont="1" applyFill="1" applyBorder="1" applyAlignment="1">
      <alignment horizontal="left" vertical="center" wrapText="1"/>
    </xf>
    <xf numFmtId="2" fontId="42" fillId="5" borderId="21" xfId="0" applyNumberFormat="1" applyFont="1" applyFill="1" applyBorder="1" applyAlignment="1">
      <alignment vertical="center" wrapText="1"/>
    </xf>
    <xf numFmtId="0" fontId="57" fillId="0" borderId="39" xfId="0" applyFont="1" applyFill="1" applyBorder="1" applyAlignment="1">
      <alignment horizontal="center" vertical="center" wrapText="1"/>
    </xf>
    <xf numFmtId="165" fontId="118" fillId="0" borderId="34" xfId="1" applyNumberFormat="1" applyFont="1" applyBorder="1" applyAlignment="1">
      <alignment horizontal="center" vertical="center"/>
    </xf>
    <xf numFmtId="165" fontId="118" fillId="0" borderId="8" xfId="1" applyNumberFormat="1" applyFont="1" applyBorder="1" applyAlignment="1">
      <alignment horizontal="center" vertical="center"/>
    </xf>
    <xf numFmtId="165" fontId="118" fillId="0" borderId="40" xfId="1" applyNumberFormat="1" applyFont="1" applyBorder="1" applyAlignment="1">
      <alignment horizontal="center" vertical="center"/>
    </xf>
    <xf numFmtId="165" fontId="118" fillId="0" borderId="3" xfId="0" applyNumberFormat="1" applyFont="1" applyFill="1" applyBorder="1" applyAlignment="1">
      <alignment horizontal="center" vertical="center" wrapText="1"/>
    </xf>
    <xf numFmtId="165" fontId="118" fillId="0" borderId="24" xfId="0" applyNumberFormat="1" applyFont="1" applyFill="1" applyBorder="1" applyAlignment="1">
      <alignment horizontal="center" vertical="center" wrapText="1"/>
    </xf>
    <xf numFmtId="0" fontId="57" fillId="0" borderId="24" xfId="0" applyFont="1" applyFill="1" applyBorder="1" applyAlignment="1">
      <alignment horizontal="left" vertical="center" wrapText="1"/>
    </xf>
    <xf numFmtId="0" fontId="57" fillId="0" borderId="14" xfId="0" applyFont="1" applyFill="1" applyBorder="1" applyAlignment="1">
      <alignment horizontal="left" vertical="center" wrapText="1"/>
    </xf>
    <xf numFmtId="0" fontId="118" fillId="0" borderId="3" xfId="0" applyFont="1" applyFill="1" applyBorder="1" applyAlignment="1">
      <alignment horizontal="center" vertical="center" wrapText="1"/>
    </xf>
    <xf numFmtId="165" fontId="118" fillId="0" borderId="22" xfId="0" applyNumberFormat="1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left" vertical="center" wrapText="1"/>
    </xf>
    <xf numFmtId="0" fontId="57" fillId="0" borderId="3" xfId="0" applyFont="1" applyFill="1" applyBorder="1" applyAlignment="1">
      <alignment horizontal="left" vertical="center" wrapText="1"/>
    </xf>
    <xf numFmtId="1" fontId="62" fillId="0" borderId="44" xfId="1" applyNumberFormat="1" applyFont="1" applyBorder="1" applyAlignment="1">
      <alignment horizontal="center" vertical="center"/>
    </xf>
    <xf numFmtId="0" fontId="57" fillId="0" borderId="23" xfId="0" applyFont="1" applyFill="1" applyBorder="1" applyAlignment="1">
      <alignment horizontal="center" vertical="center" wrapText="1"/>
    </xf>
    <xf numFmtId="1" fontId="62" fillId="0" borderId="41" xfId="1" applyNumberFormat="1" applyFont="1" applyBorder="1" applyAlignment="1">
      <alignment horizontal="center" vertical="center"/>
    </xf>
    <xf numFmtId="0" fontId="57" fillId="0" borderId="14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2" fontId="30" fillId="3" borderId="39" xfId="0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93" fillId="0" borderId="0" xfId="1" applyFont="1" applyAlignment="1">
      <alignment horizontal="center" vertical="center"/>
    </xf>
    <xf numFmtId="165" fontId="57" fillId="0" borderId="5" xfId="0" applyNumberFormat="1" applyFont="1" applyFill="1" applyBorder="1" applyAlignment="1">
      <alignment horizontal="center" vertical="center" wrapText="1"/>
    </xf>
    <xf numFmtId="165" fontId="57" fillId="0" borderId="15" xfId="0" applyNumberFormat="1" applyFont="1" applyFill="1" applyBorder="1" applyAlignment="1">
      <alignment horizontal="center" vertical="center" wrapText="1"/>
    </xf>
    <xf numFmtId="1" fontId="57" fillId="0" borderId="16" xfId="0" applyNumberFormat="1" applyFont="1" applyFill="1" applyBorder="1" applyAlignment="1">
      <alignment horizontal="center" vertical="center" wrapText="1"/>
    </xf>
    <xf numFmtId="165" fontId="57" fillId="0" borderId="45" xfId="0" applyNumberFormat="1" applyFont="1" applyFill="1" applyBorder="1" applyAlignment="1">
      <alignment horizontal="center" vertical="center" wrapText="1"/>
    </xf>
    <xf numFmtId="1" fontId="57" fillId="0" borderId="40" xfId="0" applyNumberFormat="1" applyFont="1" applyFill="1" applyBorder="1" applyAlignment="1">
      <alignment horizontal="center" vertical="center" wrapText="1"/>
    </xf>
    <xf numFmtId="1" fontId="62" fillId="0" borderId="55" xfId="1" applyNumberFormat="1" applyFont="1" applyBorder="1" applyAlignment="1">
      <alignment horizontal="center" vertical="center"/>
    </xf>
    <xf numFmtId="0" fontId="26" fillId="0" borderId="34" xfId="0" applyFont="1" applyFill="1" applyBorder="1" applyAlignment="1">
      <alignment horizontal="left" vertical="center" wrapText="1"/>
    </xf>
    <xf numFmtId="0" fontId="26" fillId="0" borderId="8" xfId="0" applyFont="1" applyFill="1" applyBorder="1" applyAlignment="1">
      <alignment horizontal="left" vertical="center" wrapText="1"/>
    </xf>
    <xf numFmtId="0" fontId="26" fillId="0" borderId="40" xfId="0" applyFont="1" applyFill="1" applyBorder="1" applyAlignment="1">
      <alignment horizontal="left" vertical="center" wrapText="1"/>
    </xf>
    <xf numFmtId="0" fontId="47" fillId="0" borderId="15" xfId="0" applyFont="1" applyFill="1" applyBorder="1" applyAlignment="1">
      <alignment horizontal="center" vertical="center" wrapText="1"/>
    </xf>
    <xf numFmtId="0" fontId="47" fillId="0" borderId="2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left" vertical="center" wrapText="1"/>
    </xf>
    <xf numFmtId="2" fontId="57" fillId="0" borderId="41" xfId="0" applyNumberFormat="1" applyFont="1" applyFill="1" applyBorder="1" applyAlignment="1">
      <alignment horizontal="center" vertical="center" wrapText="1"/>
    </xf>
    <xf numFmtId="0" fontId="47" fillId="0" borderId="17" xfId="0" applyFont="1" applyFill="1" applyBorder="1" applyAlignment="1">
      <alignment horizontal="center" vertical="center" wrapText="1"/>
    </xf>
    <xf numFmtId="0" fontId="27" fillId="0" borderId="32" xfId="0" applyFont="1" applyFill="1" applyBorder="1" applyAlignment="1">
      <alignment horizontal="left" vertical="center" wrapText="1"/>
    </xf>
    <xf numFmtId="0" fontId="27" fillId="0" borderId="52" xfId="0" applyFont="1" applyFill="1" applyBorder="1" applyAlignment="1">
      <alignment horizontal="left" vertical="center" wrapText="1"/>
    </xf>
    <xf numFmtId="0" fontId="26" fillId="0" borderId="32" xfId="0" applyFont="1" applyFill="1" applyBorder="1" applyAlignment="1">
      <alignment horizontal="left" vertical="center" wrapText="1"/>
    </xf>
    <xf numFmtId="0" fontId="26" fillId="0" borderId="52" xfId="0" applyFont="1" applyFill="1" applyBorder="1" applyAlignment="1">
      <alignment horizontal="left" vertical="center" wrapText="1"/>
    </xf>
    <xf numFmtId="2" fontId="57" fillId="0" borderId="39" xfId="0" applyNumberFormat="1" applyFont="1" applyFill="1" applyBorder="1" applyAlignment="1">
      <alignment horizontal="center" vertical="center" wrapText="1"/>
    </xf>
    <xf numFmtId="2" fontId="57" fillId="0" borderId="43" xfId="0" applyNumberFormat="1" applyFont="1" applyFill="1" applyBorder="1" applyAlignment="1">
      <alignment horizontal="center" vertical="center" wrapText="1"/>
    </xf>
    <xf numFmtId="0" fontId="26" fillId="0" borderId="45" xfId="0" applyFont="1" applyFill="1" applyBorder="1" applyAlignment="1">
      <alignment horizontal="left" vertical="center" wrapText="1"/>
    </xf>
    <xf numFmtId="0" fontId="26" fillId="0" borderId="2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119" fillId="0" borderId="5" xfId="0" applyFont="1" applyFill="1" applyBorder="1" applyAlignment="1">
      <alignment horizontal="left" vertical="center" wrapText="1"/>
    </xf>
    <xf numFmtId="0" fontId="119" fillId="0" borderId="16" xfId="0" applyFont="1" applyFill="1" applyBorder="1" applyAlignment="1">
      <alignment horizontal="left" vertical="center" wrapText="1"/>
    </xf>
    <xf numFmtId="0" fontId="119" fillId="0" borderId="13" xfId="0" applyFont="1" applyFill="1" applyBorder="1" applyAlignment="1">
      <alignment horizontal="left" vertical="center" wrapText="1"/>
    </xf>
    <xf numFmtId="0" fontId="119" fillId="0" borderId="1" xfId="0" applyFont="1" applyFill="1" applyBorder="1" applyAlignment="1">
      <alignment horizontal="left" vertical="center" wrapText="1"/>
    </xf>
    <xf numFmtId="0" fontId="26" fillId="0" borderId="18" xfId="0" applyFont="1" applyFill="1" applyBorder="1" applyAlignment="1">
      <alignment horizontal="left" vertical="center" wrapText="1"/>
    </xf>
    <xf numFmtId="0" fontId="63" fillId="0" borderId="8" xfId="0" applyFont="1" applyFill="1" applyBorder="1" applyAlignment="1">
      <alignment horizontal="left" vertical="center" wrapText="1"/>
    </xf>
    <xf numFmtId="0" fontId="63" fillId="0" borderId="13" xfId="0" applyFont="1" applyFill="1" applyBorder="1" applyAlignment="1">
      <alignment horizontal="left" vertical="center" wrapText="1"/>
    </xf>
    <xf numFmtId="0" fontId="57" fillId="0" borderId="32" xfId="0" applyFont="1" applyFill="1" applyBorder="1" applyAlignment="1">
      <alignment horizontal="center" vertical="center" wrapText="1"/>
    </xf>
    <xf numFmtId="0" fontId="146" fillId="0" borderId="5" xfId="0" applyFont="1" applyFill="1" applyBorder="1" applyAlignment="1">
      <alignment horizontal="left" vertical="center" wrapText="1"/>
    </xf>
    <xf numFmtId="0" fontId="146" fillId="0" borderId="8" xfId="0" applyFont="1" applyFill="1" applyBorder="1" applyAlignment="1">
      <alignment horizontal="left" vertical="center" wrapText="1"/>
    </xf>
    <xf numFmtId="0" fontId="63" fillId="0" borderId="23" xfId="0" applyFont="1" applyFill="1" applyBorder="1" applyAlignment="1">
      <alignment horizontal="left" vertical="center" wrapText="1"/>
    </xf>
    <xf numFmtId="0" fontId="146" fillId="0" borderId="13" xfId="0" applyFont="1" applyFill="1" applyBorder="1" applyAlignment="1">
      <alignment horizontal="left" vertical="center" wrapText="1"/>
    </xf>
    <xf numFmtId="0" fontId="146" fillId="0" borderId="40" xfId="0" applyFont="1" applyFill="1" applyBorder="1" applyAlignment="1">
      <alignment horizontal="left" vertical="center" wrapText="1"/>
    </xf>
    <xf numFmtId="0" fontId="63" fillId="0" borderId="40" xfId="0" applyFont="1" applyFill="1" applyBorder="1" applyAlignment="1">
      <alignment horizontal="left" vertical="center" wrapText="1"/>
    </xf>
    <xf numFmtId="0" fontId="63" fillId="0" borderId="14" xfId="0" applyFont="1" applyFill="1" applyBorder="1" applyAlignment="1">
      <alignment horizontal="left" vertical="center" wrapText="1"/>
    </xf>
    <xf numFmtId="0" fontId="146" fillId="0" borderId="1" xfId="0" applyFont="1" applyFill="1" applyBorder="1" applyAlignment="1">
      <alignment horizontal="left" vertical="center" wrapText="1"/>
    </xf>
    <xf numFmtId="0" fontId="146" fillId="0" borderId="2" xfId="0" applyFont="1" applyFill="1" applyBorder="1" applyAlignment="1">
      <alignment horizontal="left" vertical="center" wrapText="1"/>
    </xf>
    <xf numFmtId="0" fontId="63" fillId="0" borderId="18" xfId="0" applyFont="1" applyFill="1" applyBorder="1" applyAlignment="1">
      <alignment horizontal="left" vertical="center" wrapText="1"/>
    </xf>
    <xf numFmtId="0" fontId="146" fillId="0" borderId="16" xfId="0" applyFont="1" applyFill="1" applyBorder="1" applyAlignment="1">
      <alignment horizontal="left" vertical="center" wrapText="1"/>
    </xf>
    <xf numFmtId="0" fontId="146" fillId="0" borderId="34" xfId="0" applyFont="1" applyFill="1" applyBorder="1" applyAlignment="1">
      <alignment horizontal="left" vertical="center" wrapText="1"/>
    </xf>
    <xf numFmtId="0" fontId="63" fillId="0" borderId="34" xfId="0" applyFont="1" applyFill="1" applyBorder="1" applyAlignment="1">
      <alignment horizontal="left" vertical="center" wrapText="1"/>
    </xf>
    <xf numFmtId="0" fontId="63" fillId="0" borderId="45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5" xfId="0" applyBorder="1"/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49" xfId="0" applyFont="1" applyFill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14" fontId="14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 textRotation="90"/>
    </xf>
    <xf numFmtId="0" fontId="4" fillId="2" borderId="10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 textRotation="90"/>
    </xf>
    <xf numFmtId="0" fontId="17" fillId="0" borderId="24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6" fillId="4" borderId="16" xfId="1" applyFont="1" applyFill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0" fontId="88" fillId="2" borderId="10" xfId="0" applyFont="1" applyFill="1" applyBorder="1" applyAlignment="1">
      <alignment horizontal="center" vertical="center" wrapText="1"/>
    </xf>
    <xf numFmtId="0" fontId="88" fillId="2" borderId="13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8" fillId="0" borderId="0" xfId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0" fillId="3" borderId="34" xfId="1" applyFont="1" applyFill="1" applyBorder="1" applyAlignment="1">
      <alignment horizontal="center" vertical="center" wrapText="1"/>
    </xf>
    <xf numFmtId="0" fontId="30" fillId="3" borderId="38" xfId="1" applyFont="1" applyFill="1" applyBorder="1" applyAlignment="1">
      <alignment horizontal="center" vertical="center" wrapText="1"/>
    </xf>
    <xf numFmtId="0" fontId="34" fillId="3" borderId="39" xfId="0" applyFont="1" applyFill="1" applyBorder="1" applyAlignment="1">
      <alignment horizontal="center" vertical="center" wrapText="1"/>
    </xf>
    <xf numFmtId="0" fontId="30" fillId="3" borderId="45" xfId="1" applyFont="1" applyFill="1" applyBorder="1" applyAlignment="1">
      <alignment horizontal="center" vertical="center" wrapText="1"/>
    </xf>
    <xf numFmtId="0" fontId="30" fillId="3" borderId="59" xfId="1" applyFont="1" applyFill="1" applyBorder="1" applyAlignment="1">
      <alignment horizontal="center" vertical="center" wrapText="1"/>
    </xf>
    <xf numFmtId="0" fontId="34" fillId="3" borderId="21" xfId="0" applyFont="1" applyFill="1" applyBorder="1" applyAlignment="1">
      <alignment horizontal="center" vertical="center" wrapText="1"/>
    </xf>
    <xf numFmtId="0" fontId="30" fillId="3" borderId="46" xfId="1" applyFont="1" applyFill="1" applyBorder="1" applyAlignment="1">
      <alignment horizontal="center" vertical="center" wrapText="1"/>
    </xf>
    <xf numFmtId="0" fontId="30" fillId="3" borderId="47" xfId="1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30" fillId="3" borderId="30" xfId="1" applyFont="1" applyFill="1" applyBorder="1" applyAlignment="1">
      <alignment horizontal="center" vertical="center" wrapText="1"/>
    </xf>
    <xf numFmtId="0" fontId="30" fillId="3" borderId="3" xfId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0" fillId="3" borderId="56" xfId="1" applyFont="1" applyFill="1" applyBorder="1" applyAlignment="1">
      <alignment horizontal="center" vertical="center" wrapText="1"/>
    </xf>
    <xf numFmtId="0" fontId="30" fillId="3" borderId="42" xfId="1" applyFont="1" applyFill="1" applyBorder="1" applyAlignment="1">
      <alignment horizontal="center" vertical="center" wrapText="1"/>
    </xf>
    <xf numFmtId="0" fontId="30" fillId="3" borderId="55" xfId="1" applyFont="1" applyFill="1" applyBorder="1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8" fillId="3" borderId="15" xfId="1" applyFont="1" applyFill="1" applyBorder="1" applyAlignment="1">
      <alignment horizontal="center" vertical="center" wrapText="1"/>
    </xf>
    <xf numFmtId="0" fontId="28" fillId="3" borderId="33" xfId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9" fillId="3" borderId="16" xfId="1" applyFont="1" applyFill="1" applyBorder="1" applyAlignment="1">
      <alignment horizontal="center" vertical="center" wrapText="1"/>
    </xf>
    <xf numFmtId="0" fontId="29" fillId="3" borderId="7" xfId="1" applyFont="1" applyFill="1" applyBorder="1" applyAlignment="1">
      <alignment horizontal="center" vertical="center" wrapText="1"/>
    </xf>
    <xf numFmtId="0" fontId="33" fillId="3" borderId="20" xfId="0" applyFont="1" applyFill="1" applyBorder="1" applyAlignment="1">
      <alignment horizontal="center" vertical="center" wrapText="1"/>
    </xf>
    <xf numFmtId="0" fontId="30" fillId="3" borderId="16" xfId="1" applyFont="1" applyFill="1" applyBorder="1" applyAlignment="1">
      <alignment horizontal="center" vertical="center" wrapText="1"/>
    </xf>
    <xf numFmtId="0" fontId="30" fillId="3" borderId="7" xfId="1" applyFont="1" applyFill="1" applyBorder="1" applyAlignment="1">
      <alignment horizontal="center" vertical="center" wrapText="1"/>
    </xf>
    <xf numFmtId="0" fontId="34" fillId="3" borderId="20" xfId="0" applyFont="1" applyFill="1" applyBorder="1" applyAlignment="1">
      <alignment horizontal="center" vertical="center" wrapText="1"/>
    </xf>
    <xf numFmtId="0" fontId="135" fillId="3" borderId="35" xfId="0" applyFont="1" applyFill="1" applyBorder="1" applyAlignment="1">
      <alignment horizontal="center" vertical="center" wrapText="1"/>
    </xf>
    <xf numFmtId="0" fontId="48" fillId="0" borderId="36" xfId="0" applyFont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165" fontId="26" fillId="0" borderId="28" xfId="1" applyNumberFormat="1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2" fontId="57" fillId="0" borderId="30" xfId="1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8" fillId="3" borderId="16" xfId="1" applyFont="1" applyFill="1" applyBorder="1" applyAlignment="1">
      <alignment horizontal="center" vertical="center" wrapText="1"/>
    </xf>
    <xf numFmtId="0" fontId="68" fillId="3" borderId="7" xfId="1" applyFont="1" applyFill="1" applyBorder="1" applyAlignment="1">
      <alignment horizontal="center" vertical="center" wrapText="1"/>
    </xf>
    <xf numFmtId="0" fontId="41" fillId="3" borderId="20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0" fillId="3" borderId="41" xfId="1" applyFont="1" applyFill="1" applyBorder="1" applyAlignment="1">
      <alignment horizontal="center" vertical="center" wrapText="1"/>
    </xf>
    <xf numFmtId="0" fontId="34" fillId="3" borderId="4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0" fillId="3" borderId="8" xfId="1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center" vertical="center" wrapText="1"/>
    </xf>
    <xf numFmtId="0" fontId="84" fillId="3" borderId="16" xfId="1" applyFont="1" applyFill="1" applyBorder="1" applyAlignment="1">
      <alignment horizontal="center" vertical="center" wrapText="1"/>
    </xf>
    <xf numFmtId="0" fontId="84" fillId="3" borderId="7" xfId="1" applyFont="1" applyFill="1" applyBorder="1" applyAlignment="1">
      <alignment horizontal="center" vertical="center" wrapText="1"/>
    </xf>
    <xf numFmtId="0" fontId="83" fillId="3" borderId="20" xfId="0" applyFont="1" applyFill="1" applyBorder="1" applyAlignment="1">
      <alignment horizontal="center" vertical="center" wrapText="1"/>
    </xf>
    <xf numFmtId="0" fontId="30" fillId="3" borderId="35" xfId="1" applyFont="1" applyFill="1" applyBorder="1" applyAlignment="1">
      <alignment horizontal="center" vertical="center" wrapText="1"/>
    </xf>
    <xf numFmtId="0" fontId="30" fillId="3" borderId="36" xfId="1" applyFont="1" applyFill="1" applyBorder="1" applyAlignment="1">
      <alignment horizontal="center" vertical="center" wrapText="1"/>
    </xf>
    <xf numFmtId="0" fontId="30" fillId="3" borderId="37" xfId="1" applyFont="1" applyFill="1" applyBorder="1" applyAlignment="1">
      <alignment horizontal="center" vertical="center" wrapText="1"/>
    </xf>
    <xf numFmtId="0" fontId="117" fillId="3" borderId="35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horizontal="center" vertical="center" wrapText="1"/>
    </xf>
    <xf numFmtId="0" fontId="14" fillId="6" borderId="36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37" xfId="0" applyFont="1" applyBorder="1" applyAlignment="1">
      <alignment horizontal="center" vertical="center" wrapText="1"/>
    </xf>
    <xf numFmtId="0" fontId="116" fillId="2" borderId="48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80" fillId="2" borderId="13" xfId="0" applyFont="1" applyFill="1" applyBorder="1" applyAlignment="1">
      <alignment horizontal="center" vertical="center" wrapText="1"/>
    </xf>
    <xf numFmtId="0" fontId="108" fillId="0" borderId="13" xfId="0" applyFont="1" applyBorder="1" applyAlignment="1">
      <alignment horizontal="center" vertical="center" wrapText="1"/>
    </xf>
    <xf numFmtId="0" fontId="138" fillId="6" borderId="35" xfId="0" applyFont="1" applyFill="1" applyBorder="1" applyAlignment="1">
      <alignment horizontal="center" wrapText="1"/>
    </xf>
    <xf numFmtId="0" fontId="138" fillId="6" borderId="36" xfId="0" applyFont="1" applyFill="1" applyBorder="1" applyAlignment="1">
      <alignment horizontal="center" wrapText="1"/>
    </xf>
    <xf numFmtId="0" fontId="139" fillId="0" borderId="36" xfId="0" applyFont="1" applyBorder="1" applyAlignment="1">
      <alignment horizontal="center" wrapText="1"/>
    </xf>
    <xf numFmtId="0" fontId="139" fillId="0" borderId="37" xfId="0" applyFont="1" applyBorder="1" applyAlignment="1">
      <alignment horizontal="center" wrapText="1"/>
    </xf>
    <xf numFmtId="0" fontId="136" fillId="3" borderId="35" xfId="0" applyFont="1" applyFill="1" applyBorder="1" applyAlignment="1">
      <alignment horizontal="center" vertical="center" wrapText="1"/>
    </xf>
    <xf numFmtId="0" fontId="137" fillId="0" borderId="36" xfId="0" applyFont="1" applyBorder="1" applyAlignment="1">
      <alignment horizontal="center" vertical="center" wrapText="1"/>
    </xf>
    <xf numFmtId="0" fontId="137" fillId="0" borderId="37" xfId="0" applyFont="1" applyBorder="1" applyAlignment="1">
      <alignment horizontal="center" vertical="center" wrapText="1"/>
    </xf>
    <xf numFmtId="0" fontId="84" fillId="3" borderId="15" xfId="1" applyFont="1" applyFill="1" applyBorder="1" applyAlignment="1">
      <alignment horizontal="center" vertical="center" wrapText="1"/>
    </xf>
    <xf numFmtId="0" fontId="84" fillId="3" borderId="33" xfId="1" applyFont="1" applyFill="1" applyBorder="1" applyAlignment="1">
      <alignment horizontal="center" vertical="center" wrapText="1"/>
    </xf>
    <xf numFmtId="0" fontId="84" fillId="3" borderId="19" xfId="0" applyFont="1" applyFill="1" applyBorder="1" applyAlignment="1">
      <alignment horizontal="center" vertical="center" wrapText="1"/>
    </xf>
    <xf numFmtId="0" fontId="68" fillId="3" borderId="34" xfId="1" applyFont="1" applyFill="1" applyBorder="1" applyAlignment="1">
      <alignment horizontal="center" vertical="center" wrapText="1"/>
    </xf>
    <xf numFmtId="0" fontId="68" fillId="3" borderId="38" xfId="1" applyFont="1" applyFill="1" applyBorder="1" applyAlignment="1">
      <alignment horizontal="center" vertical="center" wrapText="1"/>
    </xf>
    <xf numFmtId="0" fontId="41" fillId="3" borderId="39" xfId="0" applyFont="1" applyFill="1" applyBorder="1" applyAlignment="1">
      <alignment horizontal="center" vertical="center" wrapText="1"/>
    </xf>
    <xf numFmtId="0" fontId="35" fillId="3" borderId="16" xfId="1" applyFont="1" applyFill="1" applyBorder="1" applyAlignment="1">
      <alignment horizontal="center" vertical="center" wrapText="1"/>
    </xf>
    <xf numFmtId="0" fontId="35" fillId="3" borderId="7" xfId="1" applyFont="1" applyFill="1" applyBorder="1" applyAlignment="1">
      <alignment horizontal="center" vertical="center" wrapText="1"/>
    </xf>
    <xf numFmtId="0" fontId="85" fillId="3" borderId="20" xfId="0" applyFont="1" applyFill="1" applyBorder="1" applyAlignment="1">
      <alignment horizontal="center" vertical="center" wrapText="1"/>
    </xf>
    <xf numFmtId="0" fontId="57" fillId="0" borderId="50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2" fontId="24" fillId="0" borderId="0" xfId="1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24" fillId="0" borderId="24" xfId="1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35" fillId="3" borderId="45" xfId="1" applyFont="1" applyFill="1" applyBorder="1" applyAlignment="1">
      <alignment horizontal="center" vertical="center" wrapText="1"/>
    </xf>
    <xf numFmtId="0" fontId="35" fillId="3" borderId="59" xfId="1" applyFont="1" applyFill="1" applyBorder="1" applyAlignment="1">
      <alignment horizontal="center" vertical="center" wrapText="1"/>
    </xf>
    <xf numFmtId="0" fontId="85" fillId="3" borderId="21" xfId="0" applyFont="1" applyFill="1" applyBorder="1" applyAlignment="1">
      <alignment horizontal="center" vertical="center" wrapText="1"/>
    </xf>
    <xf numFmtId="0" fontId="67" fillId="3" borderId="15" xfId="1" applyFont="1" applyFill="1" applyBorder="1" applyAlignment="1">
      <alignment horizontal="center" vertical="center" wrapText="1"/>
    </xf>
    <xf numFmtId="0" fontId="67" fillId="3" borderId="19" xfId="0" applyFont="1" applyFill="1" applyBorder="1" applyAlignment="1">
      <alignment horizontal="center" vertical="center" wrapText="1"/>
    </xf>
    <xf numFmtId="0" fontId="96" fillId="3" borderId="16" xfId="1" applyFont="1" applyFill="1" applyBorder="1" applyAlignment="1">
      <alignment horizontal="center" vertical="center" wrapText="1"/>
    </xf>
    <xf numFmtId="0" fontId="97" fillId="3" borderId="20" xfId="0" applyFont="1" applyFill="1" applyBorder="1" applyAlignment="1">
      <alignment horizontal="center" vertical="center" wrapText="1"/>
    </xf>
    <xf numFmtId="0" fontId="35" fillId="3" borderId="15" xfId="1" applyFont="1" applyFill="1" applyBorder="1" applyAlignment="1">
      <alignment horizontal="center" vertical="center" wrapText="1"/>
    </xf>
    <xf numFmtId="0" fontId="35" fillId="3" borderId="34" xfId="1" applyFont="1" applyFill="1" applyBorder="1" applyAlignment="1">
      <alignment horizontal="center" vertical="center" wrapText="1"/>
    </xf>
    <xf numFmtId="0" fontId="69" fillId="3" borderId="41" xfId="1" applyFont="1" applyFill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68" fillId="3" borderId="10" xfId="1" applyFont="1" applyFill="1" applyBorder="1" applyAlignment="1">
      <alignment horizontal="left" vertical="center" wrapText="1"/>
    </xf>
    <xf numFmtId="0" fontId="50" fillId="0" borderId="13" xfId="0" applyFont="1" applyBorder="1" applyAlignment="1">
      <alignment horizontal="left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1" fillId="2" borderId="54" xfId="0" applyFont="1" applyFill="1" applyBorder="1" applyAlignment="1">
      <alignment horizontal="center" vertical="top" wrapText="1"/>
    </xf>
    <xf numFmtId="0" fontId="22" fillId="2" borderId="57" xfId="0" applyFont="1" applyFill="1" applyBorder="1" applyAlignment="1">
      <alignment horizontal="center" vertical="top" wrapText="1"/>
    </xf>
    <xf numFmtId="0" fontId="22" fillId="2" borderId="53" xfId="0" applyFont="1" applyFill="1" applyBorder="1" applyAlignment="1">
      <alignment horizontal="center" vertical="top" wrapText="1"/>
    </xf>
    <xf numFmtId="0" fontId="4" fillId="5" borderId="35" xfId="0" applyFont="1" applyFill="1" applyBorder="1" applyAlignment="1">
      <alignment horizontal="center" vertical="center"/>
    </xf>
    <xf numFmtId="0" fontId="19" fillId="5" borderId="36" xfId="0" applyFont="1" applyFill="1" applyBorder="1" applyAlignment="1">
      <alignment vertical="center"/>
    </xf>
    <xf numFmtId="0" fontId="19" fillId="5" borderId="37" xfId="0" applyFont="1" applyFill="1" applyBorder="1" applyAlignment="1">
      <alignment vertical="center"/>
    </xf>
    <xf numFmtId="0" fontId="21" fillId="2" borderId="30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 wrapText="1"/>
    </xf>
    <xf numFmtId="0" fontId="22" fillId="2" borderId="31" xfId="0" applyFont="1" applyFill="1" applyBorder="1" applyAlignment="1">
      <alignment horizontal="center" vertical="top" wrapText="1"/>
    </xf>
    <xf numFmtId="0" fontId="21" fillId="2" borderId="48" xfId="0" applyFont="1" applyFill="1" applyBorder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 wrapText="1"/>
    </xf>
    <xf numFmtId="0" fontId="22" fillId="2" borderId="49" xfId="0" applyFont="1" applyFill="1" applyBorder="1" applyAlignment="1">
      <alignment horizontal="center" vertical="top" wrapText="1"/>
    </xf>
    <xf numFmtId="2" fontId="117" fillId="0" borderId="0" xfId="1" applyNumberFormat="1" applyFont="1" applyAlignment="1">
      <alignment horizontal="center" vertical="center" wrapText="1"/>
    </xf>
    <xf numFmtId="2" fontId="137" fillId="0" borderId="0" xfId="0" applyNumberFormat="1" applyFont="1" applyAlignment="1">
      <alignment horizontal="center" vertical="center" wrapText="1"/>
    </xf>
    <xf numFmtId="0" fontId="137" fillId="0" borderId="0" xfId="0" applyFont="1" applyAlignment="1">
      <alignment horizontal="center" vertical="center" wrapText="1"/>
    </xf>
    <xf numFmtId="14" fontId="117" fillId="0" borderId="0" xfId="1" applyNumberFormat="1" applyFont="1" applyAlignment="1">
      <alignment horizontal="center" vertical="center" wrapText="1"/>
    </xf>
    <xf numFmtId="0" fontId="137" fillId="0" borderId="0" xfId="0" applyNumberFormat="1" applyFont="1" applyAlignment="1">
      <alignment horizontal="center" vertical="center" wrapText="1"/>
    </xf>
    <xf numFmtId="2" fontId="117" fillId="0" borderId="0" xfId="1" applyNumberFormat="1" applyFont="1" applyAlignment="1">
      <alignment horizontal="center" wrapText="1"/>
    </xf>
    <xf numFmtId="2" fontId="137" fillId="0" borderId="0" xfId="0" applyNumberFormat="1" applyFont="1" applyAlignment="1">
      <alignment horizontal="center" wrapText="1"/>
    </xf>
    <xf numFmtId="0" fontId="137" fillId="0" borderId="0" xfId="0" applyFont="1" applyAlignment="1">
      <alignment horizontal="center" wrapText="1"/>
    </xf>
    <xf numFmtId="0" fontId="142" fillId="3" borderId="15" xfId="1" applyFont="1" applyFill="1" applyBorder="1" applyAlignment="1">
      <alignment horizontal="center" vertical="center" wrapText="1"/>
    </xf>
    <xf numFmtId="0" fontId="142" fillId="3" borderId="33" xfId="1" applyFont="1" applyFill="1" applyBorder="1" applyAlignment="1">
      <alignment horizontal="center" vertical="center" wrapText="1"/>
    </xf>
    <xf numFmtId="0" fontId="142" fillId="3" borderId="19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58" fillId="3" borderId="35" xfId="0" applyFont="1" applyFill="1" applyBorder="1" applyAlignment="1">
      <alignment horizontal="center" vertical="top" wrapText="1"/>
    </xf>
    <xf numFmtId="0" fontId="47" fillId="0" borderId="36" xfId="0" applyFont="1" applyBorder="1" applyAlignment="1">
      <alignment horizontal="center" vertical="top" wrapText="1"/>
    </xf>
    <xf numFmtId="0" fontId="47" fillId="0" borderId="37" xfId="0" applyFont="1" applyBorder="1" applyAlignment="1">
      <alignment horizontal="center" vertical="top" wrapText="1"/>
    </xf>
    <xf numFmtId="0" fontId="57" fillId="0" borderId="30" xfId="0" applyFont="1" applyFill="1" applyBorder="1" applyAlignment="1">
      <alignment horizontal="center" vertical="center" wrapText="1"/>
    </xf>
    <xf numFmtId="0" fontId="68" fillId="3" borderId="8" xfId="1" applyFont="1" applyFill="1" applyBorder="1" applyAlignment="1">
      <alignment horizontal="center" vertical="center" wrapText="1"/>
    </xf>
    <xf numFmtId="0" fontId="76" fillId="0" borderId="3" xfId="0" applyFont="1" applyBorder="1" applyAlignment="1">
      <alignment horizontal="center" vertical="center" wrapText="1"/>
    </xf>
    <xf numFmtId="0" fontId="136" fillId="3" borderId="16" xfId="1" applyFont="1" applyFill="1" applyBorder="1" applyAlignment="1">
      <alignment horizontal="center" vertical="center" wrapText="1"/>
    </xf>
    <xf numFmtId="0" fontId="136" fillId="3" borderId="7" xfId="1" applyFont="1" applyFill="1" applyBorder="1" applyAlignment="1">
      <alignment horizontal="center" vertical="center" wrapText="1"/>
    </xf>
    <xf numFmtId="0" fontId="52" fillId="3" borderId="20" xfId="0" applyFont="1" applyFill="1" applyBorder="1" applyAlignment="1">
      <alignment horizontal="center" vertical="center" wrapText="1"/>
    </xf>
    <xf numFmtId="0" fontId="136" fillId="3" borderId="34" xfId="1" applyFont="1" applyFill="1" applyBorder="1" applyAlignment="1">
      <alignment horizontal="center" vertical="center" wrapText="1"/>
    </xf>
    <xf numFmtId="0" fontId="136" fillId="3" borderId="38" xfId="1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136" fillId="3" borderId="10" xfId="1" applyFont="1" applyFill="1" applyBorder="1" applyAlignment="1">
      <alignment horizontal="center" vertical="center" wrapText="1"/>
    </xf>
    <xf numFmtId="0" fontId="137" fillId="0" borderId="7" xfId="0" applyFont="1" applyBorder="1" applyAlignment="1">
      <alignment horizontal="center" vertical="center" wrapText="1"/>
    </xf>
    <xf numFmtId="0" fontId="137" fillId="0" borderId="13" xfId="0" applyFont="1" applyBorder="1" applyAlignment="1">
      <alignment horizontal="center" vertical="center" wrapText="1"/>
    </xf>
    <xf numFmtId="0" fontId="30" fillId="3" borderId="25" xfId="1" applyFont="1" applyFill="1" applyBorder="1" applyAlignment="1">
      <alignment horizontal="center" vertical="center" wrapText="1"/>
    </xf>
    <xf numFmtId="0" fontId="30" fillId="3" borderId="26" xfId="1" applyFont="1" applyFill="1" applyBorder="1" applyAlignment="1">
      <alignment horizontal="center" vertical="center" wrapText="1"/>
    </xf>
    <xf numFmtId="0" fontId="30" fillId="3" borderId="27" xfId="1" applyFont="1" applyFill="1" applyBorder="1" applyAlignment="1">
      <alignment horizontal="center" vertical="center" wrapText="1"/>
    </xf>
    <xf numFmtId="0" fontId="144" fillId="7" borderId="35" xfId="0" applyFont="1" applyFill="1" applyBorder="1" applyAlignment="1">
      <alignment horizontal="center" vertical="center" wrapText="1"/>
    </xf>
    <xf numFmtId="0" fontId="145" fillId="7" borderId="36" xfId="0" applyFont="1" applyFill="1" applyBorder="1" applyAlignment="1">
      <alignment horizontal="center" vertical="center" wrapText="1"/>
    </xf>
    <xf numFmtId="0" fontId="51" fillId="7" borderId="36" xfId="0" applyFont="1" applyFill="1" applyBorder="1" applyAlignment="1">
      <alignment horizontal="center" vertical="center" wrapText="1"/>
    </xf>
    <xf numFmtId="0" fontId="51" fillId="7" borderId="37" xfId="0" applyFont="1" applyFill="1" applyBorder="1" applyAlignment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107" fillId="0" borderId="0" xfId="1" applyFont="1" applyAlignment="1">
      <alignment horizontal="center" vertical="top" wrapText="1"/>
    </xf>
    <xf numFmtId="0" fontId="77" fillId="0" borderId="0" xfId="0" applyFont="1" applyAlignment="1">
      <alignment horizontal="center" vertical="top" wrapText="1"/>
    </xf>
    <xf numFmtId="0" fontId="68" fillId="3" borderId="10" xfId="1" applyFont="1" applyFill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58" fillId="3" borderId="35" xfId="0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24" fillId="0" borderId="0" xfId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21" fillId="0" borderId="0" xfId="1" applyFont="1" applyAlignment="1">
      <alignment horizontal="center" vertical="center" wrapText="1"/>
    </xf>
    <xf numFmtId="0" fontId="109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2</xdr:col>
      <xdr:colOff>133350</xdr:colOff>
      <xdr:row>4</xdr:row>
      <xdr:rowOff>57150</xdr:rowOff>
    </xdr:to>
    <xdr:pic>
      <xdr:nvPicPr>
        <xdr:cNvPr id="204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790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952499</xdr:colOff>
      <xdr:row>0</xdr:row>
      <xdr:rowOff>326004</xdr:rowOff>
    </xdr:from>
    <xdr:to>
      <xdr:col>12</xdr:col>
      <xdr:colOff>751974</xdr:colOff>
      <xdr:row>0</xdr:row>
      <xdr:rowOff>2331118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5986" y="326004"/>
          <a:ext cx="2130593" cy="200511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1431260</xdr:colOff>
      <xdr:row>0</xdr:row>
      <xdr:rowOff>812444</xdr:rowOff>
    </xdr:from>
    <xdr:to>
      <xdr:col>3</xdr:col>
      <xdr:colOff>626645</xdr:colOff>
      <xdr:row>0</xdr:row>
      <xdr:rowOff>2431382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471" y="812444"/>
          <a:ext cx="3907753" cy="16189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526383</xdr:colOff>
      <xdr:row>0</xdr:row>
      <xdr:rowOff>401051</xdr:rowOff>
    </xdr:from>
    <xdr:to>
      <xdr:col>7</xdr:col>
      <xdr:colOff>802106</xdr:colOff>
      <xdr:row>0</xdr:row>
      <xdr:rowOff>2351878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4212" y="401051"/>
          <a:ext cx="7444539" cy="195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526380</xdr:colOff>
      <xdr:row>0</xdr:row>
      <xdr:rowOff>726907</xdr:rowOff>
    </xdr:from>
    <xdr:to>
      <xdr:col>2</xdr:col>
      <xdr:colOff>777038</xdr:colOff>
      <xdr:row>0</xdr:row>
      <xdr:rowOff>2567934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80" y="726907"/>
          <a:ext cx="1854869" cy="18410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325856</xdr:colOff>
      <xdr:row>0</xdr:row>
      <xdr:rowOff>476399</xdr:rowOff>
    </xdr:from>
    <xdr:to>
      <xdr:col>13</xdr:col>
      <xdr:colOff>325856</xdr:colOff>
      <xdr:row>0</xdr:row>
      <xdr:rowOff>2732170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0724" y="476399"/>
          <a:ext cx="2331119" cy="22557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1155533</xdr:colOff>
      <xdr:row>0</xdr:row>
      <xdr:rowOff>561786</xdr:rowOff>
    </xdr:from>
    <xdr:to>
      <xdr:col>4</xdr:col>
      <xdr:colOff>25065</xdr:colOff>
      <xdr:row>0</xdr:row>
      <xdr:rowOff>2456448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9744" y="561786"/>
          <a:ext cx="4734926" cy="1894662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150397</xdr:colOff>
      <xdr:row>0</xdr:row>
      <xdr:rowOff>651712</xdr:rowOff>
    </xdr:from>
    <xdr:to>
      <xdr:col>8</xdr:col>
      <xdr:colOff>952500</xdr:colOff>
      <xdr:row>0</xdr:row>
      <xdr:rowOff>2531646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226" y="651712"/>
          <a:ext cx="7394406" cy="1879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401053</xdr:colOff>
      <xdr:row>0</xdr:row>
      <xdr:rowOff>651711</xdr:rowOff>
    </xdr:from>
    <xdr:to>
      <xdr:col>2</xdr:col>
      <xdr:colOff>651711</xdr:colOff>
      <xdr:row>0</xdr:row>
      <xdr:rowOff>2492738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3" y="651711"/>
          <a:ext cx="1854869" cy="18410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839107</xdr:colOff>
      <xdr:row>0</xdr:row>
      <xdr:rowOff>173719</xdr:rowOff>
    </xdr:from>
    <xdr:to>
      <xdr:col>13</xdr:col>
      <xdr:colOff>884465</xdr:colOff>
      <xdr:row>5</xdr:row>
      <xdr:rowOff>181429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6786" y="173719"/>
          <a:ext cx="2199822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315232</xdr:colOff>
      <xdr:row>0</xdr:row>
      <xdr:rowOff>307973</xdr:rowOff>
    </xdr:from>
    <xdr:to>
      <xdr:col>2</xdr:col>
      <xdr:colOff>2585357</xdr:colOff>
      <xdr:row>4</xdr:row>
      <xdr:rowOff>272144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32" y="307973"/>
          <a:ext cx="3971018" cy="1506314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771072</xdr:colOff>
      <xdr:row>0</xdr:row>
      <xdr:rowOff>226786</xdr:rowOff>
    </xdr:from>
    <xdr:to>
      <xdr:col>7</xdr:col>
      <xdr:colOff>2290537</xdr:colOff>
      <xdr:row>3</xdr:row>
      <xdr:rowOff>294821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572" y="226786"/>
          <a:ext cx="4739822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3129643</xdr:colOff>
      <xdr:row>0</xdr:row>
      <xdr:rowOff>294821</xdr:rowOff>
    </xdr:from>
    <xdr:to>
      <xdr:col>2</xdr:col>
      <xdr:colOff>4762501</xdr:colOff>
      <xdr:row>4</xdr:row>
      <xdr:rowOff>373351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536" y="294821"/>
          <a:ext cx="1632858" cy="1620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408215</xdr:colOff>
      <xdr:row>0</xdr:row>
      <xdr:rowOff>241754</xdr:rowOff>
    </xdr:from>
    <xdr:to>
      <xdr:col>13</xdr:col>
      <xdr:colOff>476251</xdr:colOff>
      <xdr:row>5</xdr:row>
      <xdr:rowOff>249464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4" y="241754"/>
          <a:ext cx="2222500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564695</xdr:colOff>
      <xdr:row>1</xdr:row>
      <xdr:rowOff>103865</xdr:rowOff>
    </xdr:from>
    <xdr:to>
      <xdr:col>2</xdr:col>
      <xdr:colOff>4104820</xdr:colOff>
      <xdr:row>4</xdr:row>
      <xdr:rowOff>249464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5588" y="489401"/>
          <a:ext cx="3540125" cy="130220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22680</xdr:colOff>
      <xdr:row>0</xdr:row>
      <xdr:rowOff>249465</xdr:rowOff>
    </xdr:from>
    <xdr:to>
      <xdr:col>8</xdr:col>
      <xdr:colOff>45358</xdr:colOff>
      <xdr:row>4</xdr:row>
      <xdr:rowOff>0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1" y="249465"/>
          <a:ext cx="7007678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385535</xdr:colOff>
      <xdr:row>1</xdr:row>
      <xdr:rowOff>90713</xdr:rowOff>
    </xdr:from>
    <xdr:to>
      <xdr:col>2</xdr:col>
      <xdr:colOff>124135</xdr:colOff>
      <xdr:row>4</xdr:row>
      <xdr:rowOff>362857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35" y="476249"/>
          <a:ext cx="1439493" cy="14287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271813</xdr:colOff>
      <xdr:row>0</xdr:row>
      <xdr:rowOff>84797</xdr:rowOff>
    </xdr:from>
    <xdr:to>
      <xdr:col>8</xdr:col>
      <xdr:colOff>1068660</xdr:colOff>
      <xdr:row>1</xdr:row>
      <xdr:rowOff>561046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337" y="84797"/>
          <a:ext cx="796847" cy="7550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141947</xdr:colOff>
      <xdr:row>0</xdr:row>
      <xdr:rowOff>170752</xdr:rowOff>
    </xdr:from>
    <xdr:to>
      <xdr:col>2</xdr:col>
      <xdr:colOff>1246846</xdr:colOff>
      <xdr:row>1</xdr:row>
      <xdr:rowOff>383323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47" y="170752"/>
          <a:ext cx="1964472" cy="54943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2016977</xdr:colOff>
      <xdr:row>0</xdr:row>
      <xdr:rowOff>245327</xdr:rowOff>
    </xdr:from>
    <xdr:to>
      <xdr:col>5</xdr:col>
      <xdr:colOff>1383314</xdr:colOff>
      <xdr:row>1</xdr:row>
      <xdr:rowOff>638872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5327"/>
          <a:ext cx="2816246" cy="73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408215</xdr:colOff>
      <xdr:row>0</xdr:row>
      <xdr:rowOff>241754</xdr:rowOff>
    </xdr:from>
    <xdr:to>
      <xdr:col>13</xdr:col>
      <xdr:colOff>476251</xdr:colOff>
      <xdr:row>5</xdr:row>
      <xdr:rowOff>249464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0665" y="241754"/>
          <a:ext cx="2220686" cy="20270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564695</xdr:colOff>
      <xdr:row>1</xdr:row>
      <xdr:rowOff>103865</xdr:rowOff>
    </xdr:from>
    <xdr:to>
      <xdr:col>2</xdr:col>
      <xdr:colOff>4104820</xdr:colOff>
      <xdr:row>4</xdr:row>
      <xdr:rowOff>249464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670" y="484865"/>
          <a:ext cx="3540125" cy="128859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3</xdr:col>
      <xdr:colOff>1065894</xdr:colOff>
      <xdr:row>0</xdr:row>
      <xdr:rowOff>249465</xdr:rowOff>
    </xdr:from>
    <xdr:to>
      <xdr:col>7</xdr:col>
      <xdr:colOff>2540001</xdr:colOff>
      <xdr:row>4</xdr:row>
      <xdr:rowOff>0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930" y="249465"/>
          <a:ext cx="6690178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385535</xdr:colOff>
      <xdr:row>1</xdr:row>
      <xdr:rowOff>90713</xdr:rowOff>
    </xdr:from>
    <xdr:to>
      <xdr:col>2</xdr:col>
      <xdr:colOff>124135</xdr:colOff>
      <xdr:row>4</xdr:row>
      <xdr:rowOff>362857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35" y="471713"/>
          <a:ext cx="1443575" cy="14151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714374</xdr:colOff>
      <xdr:row>0</xdr:row>
      <xdr:rowOff>174471</xdr:rowOff>
    </xdr:from>
    <xdr:to>
      <xdr:col>11</xdr:col>
      <xdr:colOff>995796</xdr:colOff>
      <xdr:row>6</xdr:row>
      <xdr:rowOff>108239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204" y="174471"/>
          <a:ext cx="2359603" cy="21418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519546</xdr:colOff>
      <xdr:row>1</xdr:row>
      <xdr:rowOff>35402</xdr:rowOff>
    </xdr:from>
    <xdr:to>
      <xdr:col>2</xdr:col>
      <xdr:colOff>4048125</xdr:colOff>
      <xdr:row>3</xdr:row>
      <xdr:rowOff>64945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239" y="533300"/>
          <a:ext cx="3528579" cy="10253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497898</xdr:colOff>
      <xdr:row>0</xdr:row>
      <xdr:rowOff>303070</xdr:rowOff>
    </xdr:from>
    <xdr:to>
      <xdr:col>7</xdr:col>
      <xdr:colOff>1266148</xdr:colOff>
      <xdr:row>2</xdr:row>
      <xdr:rowOff>389660</xdr:rowOff>
    </xdr:to>
    <xdr:pic>
      <xdr:nvPicPr>
        <xdr:cNvPr id="10" name="Рисунок 9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853" y="303070"/>
          <a:ext cx="5314272" cy="1082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216479</xdr:colOff>
      <xdr:row>0</xdr:row>
      <xdr:rowOff>216478</xdr:rowOff>
    </xdr:from>
    <xdr:to>
      <xdr:col>2</xdr:col>
      <xdr:colOff>184089</xdr:colOff>
      <xdr:row>4</xdr:row>
      <xdr:rowOff>86592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9" y="216478"/>
          <a:ext cx="1461303" cy="14503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463380</xdr:colOff>
      <xdr:row>0</xdr:row>
      <xdr:rowOff>278584</xdr:rowOff>
    </xdr:from>
    <xdr:to>
      <xdr:col>11</xdr:col>
      <xdr:colOff>924349</xdr:colOff>
      <xdr:row>7</xdr:row>
      <xdr:rowOff>257432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2096" y="278584"/>
          <a:ext cx="2803604" cy="26046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489123</xdr:colOff>
      <xdr:row>0</xdr:row>
      <xdr:rowOff>395805</xdr:rowOff>
    </xdr:from>
    <xdr:to>
      <xdr:col>2</xdr:col>
      <xdr:colOff>4299123</xdr:colOff>
      <xdr:row>4</xdr:row>
      <xdr:rowOff>360405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177" y="395805"/>
          <a:ext cx="3810000" cy="122601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308920</xdr:colOff>
      <xdr:row>0</xdr:row>
      <xdr:rowOff>154459</xdr:rowOff>
    </xdr:from>
    <xdr:to>
      <xdr:col>7</xdr:col>
      <xdr:colOff>2162434</xdr:colOff>
      <xdr:row>2</xdr:row>
      <xdr:rowOff>310027</xdr:rowOff>
    </xdr:to>
    <xdr:pic>
      <xdr:nvPicPr>
        <xdr:cNvPr id="10" name="Рисунок 9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5879" y="154459"/>
          <a:ext cx="5328852" cy="1056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437635</xdr:colOff>
      <xdr:row>0</xdr:row>
      <xdr:rowOff>205948</xdr:rowOff>
    </xdr:from>
    <xdr:to>
      <xdr:col>2</xdr:col>
      <xdr:colOff>154460</xdr:colOff>
      <xdr:row>4</xdr:row>
      <xdr:rowOff>349842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5" y="205948"/>
          <a:ext cx="1415879" cy="14053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1143000</xdr:colOff>
      <xdr:row>0</xdr:row>
      <xdr:rowOff>142876</xdr:rowOff>
    </xdr:from>
    <xdr:to>
      <xdr:col>8</xdr:col>
      <xdr:colOff>914400</xdr:colOff>
      <xdr:row>1</xdr:row>
      <xdr:rowOff>647700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2876"/>
          <a:ext cx="1095375" cy="11144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238126</xdr:colOff>
      <xdr:row>0</xdr:row>
      <xdr:rowOff>447674</xdr:rowOff>
    </xdr:from>
    <xdr:to>
      <xdr:col>2</xdr:col>
      <xdr:colOff>1914525</xdr:colOff>
      <xdr:row>1</xdr:row>
      <xdr:rowOff>419100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1" y="447674"/>
          <a:ext cx="1676399" cy="5810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2047875</xdr:colOff>
      <xdr:row>0</xdr:row>
      <xdr:rowOff>152400</xdr:rowOff>
    </xdr:from>
    <xdr:to>
      <xdr:col>5</xdr:col>
      <xdr:colOff>1414212</xdr:colOff>
      <xdr:row>1</xdr:row>
      <xdr:rowOff>523875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52400"/>
          <a:ext cx="2909637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190501</xdr:rowOff>
    </xdr:from>
    <xdr:to>
      <xdr:col>2</xdr:col>
      <xdr:colOff>111363</xdr:colOff>
      <xdr:row>2</xdr:row>
      <xdr:rowOff>95251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0501"/>
          <a:ext cx="882888" cy="8763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125329</xdr:colOff>
      <xdr:row>0</xdr:row>
      <xdr:rowOff>275874</xdr:rowOff>
    </xdr:from>
    <xdr:to>
      <xdr:col>12</xdr:col>
      <xdr:colOff>701843</xdr:colOff>
      <xdr:row>0</xdr:row>
      <xdr:rowOff>2080963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8684" y="275874"/>
          <a:ext cx="1779672" cy="18050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1280865</xdr:colOff>
      <xdr:row>0</xdr:row>
      <xdr:rowOff>536720</xdr:rowOff>
    </xdr:from>
    <xdr:to>
      <xdr:col>3</xdr:col>
      <xdr:colOff>476250</xdr:colOff>
      <xdr:row>0</xdr:row>
      <xdr:rowOff>1905000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076" y="536720"/>
          <a:ext cx="3907753" cy="1368280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1127961</xdr:colOff>
      <xdr:row>0</xdr:row>
      <xdr:rowOff>426118</xdr:rowOff>
    </xdr:from>
    <xdr:to>
      <xdr:col>7</xdr:col>
      <xdr:colOff>350921</xdr:colOff>
      <xdr:row>0</xdr:row>
      <xdr:rowOff>2175364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566" y="426118"/>
          <a:ext cx="7043487" cy="1749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626643</xdr:colOff>
      <xdr:row>0</xdr:row>
      <xdr:rowOff>250658</xdr:rowOff>
    </xdr:from>
    <xdr:to>
      <xdr:col>2</xdr:col>
      <xdr:colOff>701842</xdr:colOff>
      <xdr:row>0</xdr:row>
      <xdr:rowOff>1917535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3" y="250658"/>
          <a:ext cx="1679410" cy="1666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47625</xdr:rowOff>
    </xdr:from>
    <xdr:to>
      <xdr:col>2</xdr:col>
      <xdr:colOff>400050</xdr:colOff>
      <xdr:row>4</xdr:row>
      <xdr:rowOff>104775</xdr:rowOff>
    </xdr:to>
    <xdr:pic>
      <xdr:nvPicPr>
        <xdr:cNvPr id="307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7625"/>
          <a:ext cx="876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141225</xdr:colOff>
      <xdr:row>0</xdr:row>
      <xdr:rowOff>265184</xdr:rowOff>
    </xdr:from>
    <xdr:to>
      <xdr:col>13</xdr:col>
      <xdr:colOff>975178</xdr:colOff>
      <xdr:row>4</xdr:row>
      <xdr:rowOff>294821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3904" y="265184"/>
          <a:ext cx="2262703" cy="20253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1087540</xdr:colOff>
      <xdr:row>0</xdr:row>
      <xdr:rowOff>274554</xdr:rowOff>
    </xdr:from>
    <xdr:to>
      <xdr:col>2</xdr:col>
      <xdr:colOff>4875892</xdr:colOff>
      <xdr:row>3</xdr:row>
      <xdr:rowOff>362857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4326" y="274554"/>
          <a:ext cx="3788352" cy="158508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1315356</xdr:colOff>
      <xdr:row>0</xdr:row>
      <xdr:rowOff>311314</xdr:rowOff>
    </xdr:from>
    <xdr:to>
      <xdr:col>7</xdr:col>
      <xdr:colOff>2358570</xdr:colOff>
      <xdr:row>2</xdr:row>
      <xdr:rowOff>316508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0" y="311314"/>
          <a:ext cx="4354286" cy="10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216479</xdr:colOff>
      <xdr:row>0</xdr:row>
      <xdr:rowOff>86593</xdr:rowOff>
    </xdr:from>
    <xdr:to>
      <xdr:col>2</xdr:col>
      <xdr:colOff>597441</xdr:colOff>
      <xdr:row>3</xdr:row>
      <xdr:rowOff>453571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9" y="86593"/>
          <a:ext cx="1877748" cy="18637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1201965</xdr:colOff>
      <xdr:row>0</xdr:row>
      <xdr:rowOff>287112</xdr:rowOff>
    </xdr:from>
    <xdr:to>
      <xdr:col>14</xdr:col>
      <xdr:colOff>929822</xdr:colOff>
      <xdr:row>5</xdr:row>
      <xdr:rowOff>294822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1429" y="287112"/>
          <a:ext cx="2222500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723446</xdr:colOff>
      <xdr:row>1</xdr:row>
      <xdr:rowOff>81187</xdr:rowOff>
    </xdr:from>
    <xdr:to>
      <xdr:col>2</xdr:col>
      <xdr:colOff>4694464</xdr:colOff>
      <xdr:row>4</xdr:row>
      <xdr:rowOff>430894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339" y="466723"/>
          <a:ext cx="3971018" cy="1506314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1474107</xdr:colOff>
      <xdr:row>0</xdr:row>
      <xdr:rowOff>136071</xdr:rowOff>
    </xdr:from>
    <xdr:to>
      <xdr:col>7</xdr:col>
      <xdr:colOff>2993572</xdr:colOff>
      <xdr:row>3</xdr:row>
      <xdr:rowOff>204106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4821" y="136071"/>
          <a:ext cx="4739822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249465</xdr:colOff>
      <xdr:row>0</xdr:row>
      <xdr:rowOff>204108</xdr:rowOff>
    </xdr:from>
    <xdr:to>
      <xdr:col>2</xdr:col>
      <xdr:colOff>181430</xdr:colOff>
      <xdr:row>4</xdr:row>
      <xdr:rowOff>282638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65" y="204108"/>
          <a:ext cx="1632858" cy="162067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904877</xdr:colOff>
      <xdr:row>0</xdr:row>
      <xdr:rowOff>190501</xdr:rowOff>
    </xdr:from>
    <xdr:to>
      <xdr:col>14</xdr:col>
      <xdr:colOff>690562</xdr:colOff>
      <xdr:row>5</xdr:row>
      <xdr:rowOff>0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4127" y="190501"/>
          <a:ext cx="2262185" cy="21193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595310</xdr:colOff>
      <xdr:row>1</xdr:row>
      <xdr:rowOff>14287</xdr:rowOff>
    </xdr:from>
    <xdr:to>
      <xdr:col>3</xdr:col>
      <xdr:colOff>95250</xdr:colOff>
      <xdr:row>3</xdr:row>
      <xdr:rowOff>381000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8" y="323850"/>
          <a:ext cx="3833815" cy="13668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1143000</xdr:colOff>
      <xdr:row>1</xdr:row>
      <xdr:rowOff>71436</xdr:rowOff>
    </xdr:from>
    <xdr:to>
      <xdr:col>8</xdr:col>
      <xdr:colOff>345832</xdr:colOff>
      <xdr:row>3</xdr:row>
      <xdr:rowOff>333374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380999"/>
          <a:ext cx="5203582" cy="126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333377</xdr:colOff>
      <xdr:row>0</xdr:row>
      <xdr:rowOff>238127</xdr:rowOff>
    </xdr:from>
    <xdr:to>
      <xdr:col>2</xdr:col>
      <xdr:colOff>34197</xdr:colOff>
      <xdr:row>3</xdr:row>
      <xdr:rowOff>309563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238127"/>
          <a:ext cx="1391508" cy="13811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857251</xdr:colOff>
      <xdr:row>0</xdr:row>
      <xdr:rowOff>166688</xdr:rowOff>
    </xdr:from>
    <xdr:to>
      <xdr:col>14</xdr:col>
      <xdr:colOff>785812</xdr:colOff>
      <xdr:row>5</xdr:row>
      <xdr:rowOff>95250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1" y="166688"/>
          <a:ext cx="2405061" cy="2238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881061</xdr:colOff>
      <xdr:row>1</xdr:row>
      <xdr:rowOff>157161</xdr:rowOff>
    </xdr:from>
    <xdr:to>
      <xdr:col>3</xdr:col>
      <xdr:colOff>381001</xdr:colOff>
      <xdr:row>3</xdr:row>
      <xdr:rowOff>476249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466724"/>
          <a:ext cx="3833815" cy="1319213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404811</xdr:colOff>
      <xdr:row>0</xdr:row>
      <xdr:rowOff>238124</xdr:rowOff>
    </xdr:from>
    <xdr:to>
      <xdr:col>8</xdr:col>
      <xdr:colOff>785812</xdr:colOff>
      <xdr:row>3</xdr:row>
      <xdr:rowOff>476249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286" y="238124"/>
          <a:ext cx="637222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0</xdr:row>
      <xdr:rowOff>285751</xdr:rowOff>
    </xdr:from>
    <xdr:to>
      <xdr:col>2</xdr:col>
      <xdr:colOff>523875</xdr:colOff>
      <xdr:row>4</xdr:row>
      <xdr:rowOff>224976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85751"/>
          <a:ext cx="1776412" cy="17299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368011</xdr:colOff>
      <xdr:row>0</xdr:row>
      <xdr:rowOff>174471</xdr:rowOff>
    </xdr:from>
    <xdr:to>
      <xdr:col>11</xdr:col>
      <xdr:colOff>952500</xdr:colOff>
      <xdr:row>6</xdr:row>
      <xdr:rowOff>173182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8511" y="174471"/>
          <a:ext cx="2775239" cy="2656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679327</xdr:colOff>
      <xdr:row>0</xdr:row>
      <xdr:rowOff>274555</xdr:rowOff>
    </xdr:from>
    <xdr:to>
      <xdr:col>2</xdr:col>
      <xdr:colOff>4099667</xdr:colOff>
      <xdr:row>3</xdr:row>
      <xdr:rowOff>65974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752" y="274555"/>
          <a:ext cx="3420340" cy="127731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1479261</xdr:colOff>
      <xdr:row>0</xdr:row>
      <xdr:rowOff>175245</xdr:rowOff>
    </xdr:from>
    <xdr:to>
      <xdr:col>7</xdr:col>
      <xdr:colOff>430893</xdr:colOff>
      <xdr:row>2</xdr:row>
      <xdr:rowOff>456664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832" y="175245"/>
          <a:ext cx="5483061" cy="127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216479</xdr:colOff>
      <xdr:row>0</xdr:row>
      <xdr:rowOff>86593</xdr:rowOff>
    </xdr:from>
    <xdr:to>
      <xdr:col>2</xdr:col>
      <xdr:colOff>238125</xdr:colOff>
      <xdr:row>3</xdr:row>
      <xdr:rowOff>96931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9" y="86593"/>
          <a:ext cx="1517071" cy="149623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714377</xdr:colOff>
      <xdr:row>0</xdr:row>
      <xdr:rowOff>190500</xdr:rowOff>
    </xdr:from>
    <xdr:to>
      <xdr:col>14</xdr:col>
      <xdr:colOff>785813</xdr:colOff>
      <xdr:row>5</xdr:row>
      <xdr:rowOff>119062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3627" y="190500"/>
          <a:ext cx="2547936" cy="2238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857248</xdr:colOff>
      <xdr:row>0</xdr:row>
      <xdr:rowOff>180974</xdr:rowOff>
    </xdr:from>
    <xdr:to>
      <xdr:col>3</xdr:col>
      <xdr:colOff>357188</xdr:colOff>
      <xdr:row>4</xdr:row>
      <xdr:rowOff>-1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6" y="180974"/>
          <a:ext cx="3833815" cy="1628775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404811</xdr:colOff>
      <xdr:row>0</xdr:row>
      <xdr:rowOff>238124</xdr:rowOff>
    </xdr:from>
    <xdr:to>
      <xdr:col>8</xdr:col>
      <xdr:colOff>785812</xdr:colOff>
      <xdr:row>3</xdr:row>
      <xdr:rowOff>476249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286" y="238124"/>
          <a:ext cx="637222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0</xdr:row>
      <xdr:rowOff>285751</xdr:rowOff>
    </xdr:from>
    <xdr:to>
      <xdr:col>2</xdr:col>
      <xdr:colOff>523875</xdr:colOff>
      <xdr:row>4</xdr:row>
      <xdr:rowOff>224976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85751"/>
          <a:ext cx="1776412" cy="172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409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5121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6145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716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819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921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285751</xdr:colOff>
      <xdr:row>0</xdr:row>
      <xdr:rowOff>95251</xdr:rowOff>
    </xdr:from>
    <xdr:to>
      <xdr:col>8</xdr:col>
      <xdr:colOff>1104901</xdr:colOff>
      <xdr:row>1</xdr:row>
      <xdr:rowOff>504825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1" y="95251"/>
          <a:ext cx="819150" cy="819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95251</xdr:colOff>
      <xdr:row>0</xdr:row>
      <xdr:rowOff>161923</xdr:rowOff>
    </xdr:from>
    <xdr:to>
      <xdr:col>2</xdr:col>
      <xdr:colOff>1200150</xdr:colOff>
      <xdr:row>1</xdr:row>
      <xdr:rowOff>295274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61923"/>
          <a:ext cx="1971674" cy="5429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2209801</xdr:colOff>
      <xdr:row>0</xdr:row>
      <xdr:rowOff>104775</xdr:rowOff>
    </xdr:from>
    <xdr:to>
      <xdr:col>5</xdr:col>
      <xdr:colOff>1123951</xdr:colOff>
      <xdr:row>1</xdr:row>
      <xdr:rowOff>419225</xdr:rowOff>
    </xdr:to>
    <xdr:pic>
      <xdr:nvPicPr>
        <xdr:cNvPr id="9" name="Рисунок 8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6" y="104775"/>
          <a:ext cx="2457450" cy="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37"/>
  <sheetViews>
    <sheetView workbookViewId="0">
      <selection activeCell="M12" sqref="M12:M13"/>
    </sheetView>
  </sheetViews>
  <sheetFormatPr defaultRowHeight="16.5" x14ac:dyDescent="0.3"/>
  <cols>
    <col min="1" max="1" width="4.7109375" style="1" customWidth="1"/>
    <col min="2" max="2" width="5.85546875" style="1" customWidth="1"/>
    <col min="3" max="3" width="22.42578125" style="1" customWidth="1"/>
    <col min="4" max="4" width="12.7109375" style="1" customWidth="1"/>
    <col min="5" max="5" width="7.28515625" style="1" customWidth="1"/>
    <col min="6" max="6" width="16.85546875" style="1" customWidth="1"/>
    <col min="7" max="7" width="20.5703125" style="1" customWidth="1"/>
    <col min="8" max="8" width="15.140625" style="1" customWidth="1"/>
    <col min="9" max="16384" width="9.140625" style="1"/>
  </cols>
  <sheetData>
    <row r="1" spans="1:8" x14ac:dyDescent="0.3">
      <c r="A1" s="612" t="s">
        <v>0</v>
      </c>
      <c r="B1" s="612"/>
      <c r="C1" s="612"/>
      <c r="D1" s="612"/>
      <c r="E1" s="612"/>
      <c r="F1" s="612"/>
      <c r="G1" s="612"/>
      <c r="H1" s="612"/>
    </row>
    <row r="2" spans="1:8" x14ac:dyDescent="0.3">
      <c r="A2" s="613" t="s">
        <v>16</v>
      </c>
      <c r="B2" s="613"/>
      <c r="C2" s="613"/>
      <c r="D2" s="613"/>
      <c r="E2" s="613"/>
      <c r="F2" s="613"/>
      <c r="G2" s="613"/>
      <c r="H2" s="613"/>
    </row>
    <row r="3" spans="1:8" x14ac:dyDescent="0.3">
      <c r="A3" s="613" t="s">
        <v>2</v>
      </c>
      <c r="B3" s="613"/>
      <c r="C3" s="613"/>
      <c r="D3" s="613"/>
      <c r="E3" s="613"/>
      <c r="F3" s="613"/>
      <c r="G3" s="613"/>
      <c r="H3" s="613"/>
    </row>
    <row r="4" spans="1:8" x14ac:dyDescent="0.3">
      <c r="A4" s="612" t="s">
        <v>3</v>
      </c>
      <c r="B4" s="612"/>
      <c r="C4" s="612"/>
      <c r="D4" s="612"/>
      <c r="E4" s="612"/>
      <c r="F4" s="612"/>
      <c r="G4" s="612"/>
      <c r="H4" s="612"/>
    </row>
    <row r="5" spans="1:8" x14ac:dyDescent="0.3">
      <c r="A5" s="612" t="s">
        <v>27</v>
      </c>
      <c r="B5" s="612"/>
      <c r="C5" s="612"/>
      <c r="D5" s="612"/>
      <c r="E5" s="612"/>
      <c r="F5" s="612"/>
      <c r="G5" s="612"/>
      <c r="H5" s="612"/>
    </row>
    <row r="6" spans="1:8" x14ac:dyDescent="0.3">
      <c r="A6" s="2"/>
    </row>
    <row r="7" spans="1:8" x14ac:dyDescent="0.3">
      <c r="A7" s="11"/>
      <c r="B7" s="10"/>
    </row>
    <row r="8" spans="1:8" x14ac:dyDescent="0.3">
      <c r="A8" s="2" t="s">
        <v>4</v>
      </c>
    </row>
    <row r="10" spans="1:8" x14ac:dyDescent="0.3">
      <c r="A10" s="11"/>
      <c r="B10" s="11"/>
    </row>
    <row r="11" spans="1:8" x14ac:dyDescent="0.3">
      <c r="A11" s="2" t="s">
        <v>5</v>
      </c>
    </row>
    <row r="12" spans="1:8" ht="50.25" customHeight="1" x14ac:dyDescent="0.3">
      <c r="A12" s="13" t="s">
        <v>6</v>
      </c>
      <c r="B12" s="13" t="s">
        <v>7</v>
      </c>
      <c r="C12" s="3" t="s">
        <v>8</v>
      </c>
      <c r="D12" s="3" t="s">
        <v>10</v>
      </c>
      <c r="E12" s="14" t="s">
        <v>41</v>
      </c>
      <c r="F12" s="3" t="s">
        <v>11</v>
      </c>
      <c r="G12" s="3" t="s">
        <v>9</v>
      </c>
      <c r="H12" s="15" t="s">
        <v>42</v>
      </c>
    </row>
    <row r="13" spans="1:8" ht="25.5" customHeight="1" x14ac:dyDescent="0.3">
      <c r="A13" s="4"/>
      <c r="B13" s="4"/>
      <c r="C13" s="4"/>
      <c r="D13" s="4"/>
      <c r="E13" s="4"/>
      <c r="F13" s="4"/>
      <c r="G13" s="4"/>
      <c r="H13" s="4"/>
    </row>
    <row r="14" spans="1:8" ht="25.5" customHeight="1" x14ac:dyDescent="0.3">
      <c r="A14" s="4"/>
      <c r="B14" s="4"/>
      <c r="C14" s="4"/>
      <c r="D14" s="4"/>
      <c r="E14" s="4"/>
      <c r="F14" s="4"/>
      <c r="G14" s="4"/>
      <c r="H14" s="4"/>
    </row>
    <row r="15" spans="1:8" ht="25.5" customHeight="1" x14ac:dyDescent="0.3">
      <c r="A15" s="4"/>
      <c r="B15" s="4"/>
      <c r="C15" s="4"/>
      <c r="D15" s="4"/>
      <c r="E15" s="4"/>
      <c r="F15" s="4"/>
      <c r="G15" s="4"/>
      <c r="H15" s="4"/>
    </row>
    <row r="16" spans="1:8" ht="25.5" customHeight="1" x14ac:dyDescent="0.3">
      <c r="A16" s="4"/>
      <c r="B16" s="4"/>
      <c r="C16" s="4"/>
      <c r="D16" s="4"/>
      <c r="E16" s="4"/>
      <c r="F16" s="4"/>
      <c r="G16" s="4"/>
      <c r="H16" s="4"/>
    </row>
    <row r="17" spans="1:8" ht="25.5" customHeight="1" x14ac:dyDescent="0.3">
      <c r="A17" s="4"/>
      <c r="B17" s="4"/>
      <c r="C17" s="4"/>
      <c r="D17" s="4"/>
      <c r="E17" s="4"/>
      <c r="F17" s="4"/>
      <c r="G17" s="4"/>
      <c r="H17" s="4"/>
    </row>
    <row r="18" spans="1:8" ht="25.5" customHeight="1" x14ac:dyDescent="0.3">
      <c r="A18" s="4"/>
      <c r="B18" s="4"/>
      <c r="C18" s="4"/>
      <c r="D18" s="4"/>
      <c r="E18" s="4"/>
      <c r="F18" s="4"/>
      <c r="G18" s="4"/>
      <c r="H18" s="4"/>
    </row>
    <row r="19" spans="1:8" ht="25.5" customHeight="1" x14ac:dyDescent="0.3">
      <c r="A19" s="4"/>
      <c r="B19" s="4"/>
      <c r="C19" s="4"/>
      <c r="D19" s="4"/>
      <c r="E19" s="4"/>
      <c r="F19" s="4"/>
      <c r="G19" s="4"/>
      <c r="H19" s="4"/>
    </row>
    <row r="20" spans="1:8" ht="25.5" customHeight="1" x14ac:dyDescent="0.3">
      <c r="A20" s="4"/>
      <c r="B20" s="4"/>
      <c r="C20" s="4"/>
      <c r="D20" s="4"/>
      <c r="E20" s="4"/>
      <c r="F20" s="4"/>
      <c r="G20" s="4"/>
      <c r="H20" s="4"/>
    </row>
    <row r="21" spans="1:8" ht="25.5" customHeight="1" x14ac:dyDescent="0.3">
      <c r="A21" s="4"/>
      <c r="B21" s="4"/>
      <c r="C21" s="4"/>
      <c r="D21" s="4"/>
      <c r="E21" s="4"/>
      <c r="F21" s="4"/>
      <c r="G21" s="4"/>
      <c r="H21" s="4"/>
    </row>
    <row r="22" spans="1:8" ht="25.5" customHeight="1" x14ac:dyDescent="0.3">
      <c r="A22" s="4"/>
      <c r="B22" s="4"/>
      <c r="C22" s="4"/>
      <c r="D22" s="4"/>
      <c r="E22" s="4"/>
      <c r="F22" s="4"/>
      <c r="G22" s="4"/>
      <c r="H22" s="4"/>
    </row>
    <row r="23" spans="1:8" ht="25.5" customHeight="1" x14ac:dyDescent="0.3">
      <c r="A23" s="4"/>
      <c r="B23" s="4"/>
      <c r="C23" s="4"/>
      <c r="D23" s="4"/>
      <c r="E23" s="4"/>
      <c r="F23" s="4"/>
      <c r="G23" s="4"/>
      <c r="H23" s="4"/>
    </row>
    <row r="24" spans="1:8" ht="25.5" customHeight="1" x14ac:dyDescent="0.3">
      <c r="A24" s="4"/>
      <c r="B24" s="4"/>
      <c r="C24" s="4"/>
      <c r="D24" s="4"/>
      <c r="E24" s="4"/>
      <c r="F24" s="4"/>
      <c r="G24" s="4"/>
      <c r="H24" s="4"/>
    </row>
    <row r="25" spans="1:8" ht="25.5" customHeight="1" x14ac:dyDescent="0.3">
      <c r="A25" s="4"/>
      <c r="B25" s="4"/>
      <c r="C25" s="4"/>
      <c r="D25" s="4"/>
      <c r="E25" s="4"/>
      <c r="F25" s="4"/>
      <c r="G25" s="4"/>
      <c r="H25" s="4"/>
    </row>
    <row r="26" spans="1:8" ht="25.5" customHeight="1" x14ac:dyDescent="0.3">
      <c r="A26" s="4"/>
      <c r="B26" s="4"/>
      <c r="C26" s="4"/>
      <c r="D26" s="4"/>
      <c r="E26" s="4"/>
      <c r="F26" s="4"/>
      <c r="G26" s="4"/>
      <c r="H26" s="4"/>
    </row>
    <row r="27" spans="1:8" ht="25.5" customHeight="1" x14ac:dyDescent="0.3">
      <c r="A27" s="4"/>
      <c r="B27" s="4"/>
      <c r="C27" s="4"/>
      <c r="D27" s="4"/>
      <c r="E27" s="4"/>
      <c r="F27" s="4"/>
      <c r="G27" s="4"/>
      <c r="H27" s="4"/>
    </row>
    <row r="33" spans="3:9" x14ac:dyDescent="0.3">
      <c r="C33" s="5" t="s">
        <v>13</v>
      </c>
      <c r="D33" s="5"/>
      <c r="E33" s="5"/>
      <c r="F33" s="5"/>
      <c r="G33" s="5" t="s">
        <v>14</v>
      </c>
      <c r="H33" s="5"/>
    </row>
    <row r="34" spans="3:9" x14ac:dyDescent="0.3">
      <c r="C34" s="5"/>
      <c r="D34" s="5"/>
      <c r="E34" s="5"/>
      <c r="F34" s="5"/>
      <c r="G34" s="5"/>
      <c r="H34" s="5"/>
    </row>
    <row r="35" spans="3:9" x14ac:dyDescent="0.3">
      <c r="C35" s="5"/>
      <c r="D35" s="5"/>
      <c r="E35" s="5"/>
      <c r="F35" s="5"/>
      <c r="G35" s="5"/>
      <c r="H35" s="5"/>
    </row>
    <row r="36" spans="3:9" x14ac:dyDescent="0.3">
      <c r="C36" s="5" t="s">
        <v>15</v>
      </c>
      <c r="D36" s="5"/>
      <c r="E36" s="5"/>
      <c r="F36" s="5"/>
      <c r="G36" s="5" t="s">
        <v>14</v>
      </c>
      <c r="H36" s="5"/>
    </row>
    <row r="37" spans="3:9" x14ac:dyDescent="0.3">
      <c r="C37" s="5"/>
      <c r="D37" s="5"/>
      <c r="E37" s="5"/>
      <c r="F37" s="5"/>
      <c r="G37" s="5"/>
      <c r="H37" s="5"/>
      <c r="I37" s="5"/>
    </row>
  </sheetData>
  <mergeCells count="5">
    <mergeCell ref="A5:H5"/>
    <mergeCell ref="A1:H1"/>
    <mergeCell ref="A2:H2"/>
    <mergeCell ref="A3:H3"/>
    <mergeCell ref="A4:H4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8"/>
  <sheetViews>
    <sheetView view="pageBreakPreview" topLeftCell="A13" zoomScale="38" zoomScaleNormal="100" zoomScaleSheetLayoutView="38" workbookViewId="0">
      <selection activeCell="G15" sqref="G15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45.85546875" style="35" customWidth="1"/>
    <col min="7" max="7" width="61.5703125" style="35" customWidth="1"/>
    <col min="8" max="8" width="56.140625" style="35" customWidth="1"/>
    <col min="9" max="9" width="16.85546875" style="35" customWidth="1"/>
    <col min="10" max="10" width="23.28515625" style="35" customWidth="1"/>
    <col min="11" max="11" width="16.85546875" style="35" customWidth="1"/>
    <col min="12" max="12" width="18" style="35" customWidth="1"/>
    <col min="13" max="13" width="17.28515625" style="35" customWidth="1"/>
    <col min="14" max="14" width="17.42578125" style="54" bestFit="1" customWidth="1"/>
    <col min="15" max="15" width="9.140625" style="35"/>
    <col min="16" max="16" width="16.42578125" style="35" bestFit="1" customWidth="1"/>
    <col min="17" max="16384" width="9.140625" style="35"/>
  </cols>
  <sheetData>
    <row r="1" spans="1:17" ht="209.25" customHeight="1" x14ac:dyDescent="0.25"/>
    <row r="2" spans="1:17" s="22" customFormat="1" ht="39" customHeight="1" x14ac:dyDescent="0.25">
      <c r="A2" s="661" t="s">
        <v>111</v>
      </c>
      <c r="B2" s="662"/>
      <c r="C2" s="662"/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51"/>
      <c r="O2" s="47"/>
      <c r="P2" s="48"/>
      <c r="Q2" s="21"/>
    </row>
    <row r="3" spans="1:17" s="22" customFormat="1" ht="29.25" customHeight="1" x14ac:dyDescent="0.25">
      <c r="A3" s="659" t="s">
        <v>218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51"/>
      <c r="O3" s="47"/>
      <c r="P3" s="48"/>
      <c r="Q3" s="21"/>
    </row>
    <row r="4" spans="1:17" s="22" customFormat="1" ht="39" customHeight="1" x14ac:dyDescent="0.25">
      <c r="A4" s="659" t="s">
        <v>51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51"/>
      <c r="O4" s="47"/>
      <c r="P4" s="48"/>
      <c r="Q4" s="21"/>
    </row>
    <row r="5" spans="1:17" s="22" customFormat="1" ht="21" customHeight="1" x14ac:dyDescent="0.25">
      <c r="A5" s="678">
        <v>41853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51"/>
      <c r="O5" s="47"/>
      <c r="P5" s="48"/>
      <c r="Q5" s="21"/>
    </row>
    <row r="6" spans="1:17" s="22" customFormat="1" ht="39" customHeight="1" x14ac:dyDescent="0.25">
      <c r="A6" s="661" t="s">
        <v>172</v>
      </c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51"/>
      <c r="O6" s="47"/>
      <c r="P6" s="48"/>
      <c r="Q6" s="21"/>
    </row>
    <row r="7" spans="1:17" s="22" customFormat="1" ht="39" customHeight="1" thickBot="1" x14ac:dyDescent="0.3">
      <c r="A7" s="679" t="s">
        <v>142</v>
      </c>
      <c r="B7" s="680"/>
      <c r="C7" s="680"/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51"/>
      <c r="O7" s="47"/>
      <c r="P7" s="48"/>
      <c r="Q7" s="21"/>
    </row>
    <row r="8" spans="1:17" s="37" customFormat="1" ht="36.75" customHeight="1" x14ac:dyDescent="0.25">
      <c r="A8" s="681" t="s">
        <v>70</v>
      </c>
      <c r="B8" s="684" t="s">
        <v>71</v>
      </c>
      <c r="C8" s="687" t="s">
        <v>72</v>
      </c>
      <c r="D8" s="684" t="s">
        <v>73</v>
      </c>
      <c r="E8" s="684" t="s">
        <v>41</v>
      </c>
      <c r="F8" s="687" t="s">
        <v>64</v>
      </c>
      <c r="G8" s="663" t="s">
        <v>9</v>
      </c>
      <c r="H8" s="666" t="s">
        <v>74</v>
      </c>
      <c r="I8" s="669" t="s">
        <v>17</v>
      </c>
      <c r="J8" s="670"/>
      <c r="K8" s="670"/>
      <c r="L8" s="671"/>
      <c r="M8" s="675" t="s">
        <v>50</v>
      </c>
      <c r="N8" s="52"/>
    </row>
    <row r="9" spans="1:17" s="37" customFormat="1" ht="36.75" customHeight="1" x14ac:dyDescent="0.25">
      <c r="A9" s="682"/>
      <c r="B9" s="685"/>
      <c r="C9" s="688"/>
      <c r="D9" s="685"/>
      <c r="E9" s="685"/>
      <c r="F9" s="688"/>
      <c r="G9" s="664"/>
      <c r="H9" s="667"/>
      <c r="I9" s="672"/>
      <c r="J9" s="673"/>
      <c r="K9" s="673"/>
      <c r="L9" s="674"/>
      <c r="M9" s="676"/>
      <c r="N9" s="52"/>
    </row>
    <row r="10" spans="1:17" s="37" customFormat="1" ht="46.5" customHeight="1" thickBot="1" x14ac:dyDescent="0.3">
      <c r="A10" s="683"/>
      <c r="B10" s="686"/>
      <c r="C10" s="689"/>
      <c r="D10" s="686"/>
      <c r="E10" s="686"/>
      <c r="F10" s="689"/>
      <c r="G10" s="665"/>
      <c r="H10" s="668"/>
      <c r="I10" s="24" t="s">
        <v>90</v>
      </c>
      <c r="J10" s="26" t="s">
        <v>78</v>
      </c>
      <c r="K10" s="26" t="s">
        <v>91</v>
      </c>
      <c r="L10" s="135" t="s">
        <v>89</v>
      </c>
      <c r="M10" s="677"/>
      <c r="N10" s="52">
        <v>79</v>
      </c>
    </row>
    <row r="11" spans="1:17" s="37" customFormat="1" ht="40.5" customHeight="1" thickBot="1" x14ac:dyDescent="0.3">
      <c r="A11" s="690" t="s">
        <v>82</v>
      </c>
      <c r="B11" s="691"/>
      <c r="C11" s="691"/>
      <c r="D11" s="691"/>
      <c r="E11" s="691"/>
      <c r="F11" s="691"/>
      <c r="G11" s="691"/>
      <c r="H11" s="691"/>
      <c r="I11" s="691"/>
      <c r="J11" s="691"/>
      <c r="K11" s="691"/>
      <c r="L11" s="691"/>
      <c r="M11" s="692"/>
      <c r="N11" s="52"/>
    </row>
    <row r="12" spans="1:17" s="64" customFormat="1" ht="79.5" customHeight="1" x14ac:dyDescent="0.25">
      <c r="A12" s="283">
        <v>1</v>
      </c>
      <c r="B12" s="284">
        <v>58</v>
      </c>
      <c r="C12" s="184" t="s">
        <v>193</v>
      </c>
      <c r="D12" s="192"/>
      <c r="E12" s="285" t="s">
        <v>58</v>
      </c>
      <c r="F12" s="293" t="s">
        <v>233</v>
      </c>
      <c r="G12" s="205" t="s">
        <v>113</v>
      </c>
      <c r="H12" s="102" t="s">
        <v>223</v>
      </c>
      <c r="I12" s="326">
        <v>9.6</v>
      </c>
      <c r="J12" s="341">
        <v>78.790000000000006</v>
      </c>
      <c r="K12" s="342">
        <v>0</v>
      </c>
      <c r="L12" s="329">
        <v>9.6</v>
      </c>
      <c r="M12" s="288">
        <v>11</v>
      </c>
      <c r="N12" s="273"/>
      <c r="P12" s="273">
        <f t="shared" ref="P12:P20" si="0">(N12-$N$10)*0.1</f>
        <v>-7.9</v>
      </c>
    </row>
    <row r="13" spans="1:17" s="64" customFormat="1" ht="79.5" customHeight="1" x14ac:dyDescent="0.25">
      <c r="A13" s="268">
        <v>2</v>
      </c>
      <c r="B13" s="269">
        <v>59</v>
      </c>
      <c r="C13" s="281" t="s">
        <v>193</v>
      </c>
      <c r="D13" s="194"/>
      <c r="E13" s="270" t="s">
        <v>58</v>
      </c>
      <c r="F13" s="282" t="s">
        <v>125</v>
      </c>
      <c r="G13" s="228" t="s">
        <v>113</v>
      </c>
      <c r="H13" s="301" t="s">
        <v>223</v>
      </c>
      <c r="I13" s="327">
        <v>8.5</v>
      </c>
      <c r="J13" s="332">
        <v>81.14</v>
      </c>
      <c r="K13" s="271">
        <v>0</v>
      </c>
      <c r="L13" s="330">
        <v>8.5</v>
      </c>
      <c r="M13" s="272">
        <v>8</v>
      </c>
      <c r="N13" s="273"/>
      <c r="P13" s="273">
        <f t="shared" si="0"/>
        <v>-7.9</v>
      </c>
    </row>
    <row r="14" spans="1:17" s="64" customFormat="1" ht="79.5" customHeight="1" x14ac:dyDescent="0.25">
      <c r="A14" s="268">
        <v>3</v>
      </c>
      <c r="B14" s="269">
        <v>52</v>
      </c>
      <c r="C14" s="281" t="s">
        <v>408</v>
      </c>
      <c r="D14" s="194"/>
      <c r="E14" s="270" t="s">
        <v>58</v>
      </c>
      <c r="F14" s="282" t="s">
        <v>278</v>
      </c>
      <c r="G14" s="228" t="s">
        <v>276</v>
      </c>
      <c r="H14" s="301" t="s">
        <v>277</v>
      </c>
      <c r="I14" s="328">
        <v>7</v>
      </c>
      <c r="J14" s="274">
        <v>81</v>
      </c>
      <c r="K14" s="271">
        <v>0</v>
      </c>
      <c r="L14" s="330">
        <v>7</v>
      </c>
      <c r="M14" s="272">
        <v>6</v>
      </c>
      <c r="N14" s="273"/>
      <c r="P14" s="273">
        <f t="shared" si="0"/>
        <v>-7.9</v>
      </c>
    </row>
    <row r="15" spans="1:17" s="64" customFormat="1" ht="79.5" customHeight="1" x14ac:dyDescent="0.25">
      <c r="A15" s="268">
        <v>4</v>
      </c>
      <c r="B15" s="269">
        <v>69</v>
      </c>
      <c r="C15" s="124" t="s">
        <v>415</v>
      </c>
      <c r="D15" s="194">
        <v>1978</v>
      </c>
      <c r="E15" s="270" t="s">
        <v>58</v>
      </c>
      <c r="F15" s="282" t="s">
        <v>239</v>
      </c>
      <c r="G15" s="195" t="s">
        <v>227</v>
      </c>
      <c r="H15" s="101" t="s">
        <v>228</v>
      </c>
      <c r="I15" s="328">
        <v>6.7</v>
      </c>
      <c r="J15" s="274">
        <v>66.930000000000007</v>
      </c>
      <c r="K15" s="275">
        <v>0</v>
      </c>
      <c r="L15" s="330">
        <v>6.7</v>
      </c>
      <c r="M15" s="276">
        <v>4</v>
      </c>
      <c r="N15" s="273"/>
      <c r="P15" s="273">
        <f t="shared" si="0"/>
        <v>-7.9</v>
      </c>
    </row>
    <row r="16" spans="1:17" s="64" customFormat="1" ht="79.5" customHeight="1" x14ac:dyDescent="0.25">
      <c r="A16" s="268">
        <v>5</v>
      </c>
      <c r="B16" s="269">
        <v>67</v>
      </c>
      <c r="C16" s="103" t="s">
        <v>411</v>
      </c>
      <c r="D16" s="194">
        <v>1996</v>
      </c>
      <c r="E16" s="270" t="s">
        <v>58</v>
      </c>
      <c r="F16" s="282" t="s">
        <v>237</v>
      </c>
      <c r="G16" s="228" t="s">
        <v>108</v>
      </c>
      <c r="H16" s="301" t="s">
        <v>228</v>
      </c>
      <c r="I16" s="327">
        <v>6.4</v>
      </c>
      <c r="J16" s="274">
        <v>64.930000000000007</v>
      </c>
      <c r="K16" s="271">
        <v>0</v>
      </c>
      <c r="L16" s="330">
        <v>6.4</v>
      </c>
      <c r="M16" s="272">
        <v>3</v>
      </c>
      <c r="N16" s="273"/>
      <c r="P16" s="273">
        <f t="shared" si="0"/>
        <v>-7.9</v>
      </c>
    </row>
    <row r="17" spans="1:16" s="64" customFormat="1" ht="79.5" customHeight="1" x14ac:dyDescent="0.25">
      <c r="A17" s="268">
        <v>6</v>
      </c>
      <c r="B17" s="269">
        <v>70</v>
      </c>
      <c r="C17" s="281" t="s">
        <v>416</v>
      </c>
      <c r="D17" s="194">
        <v>1988</v>
      </c>
      <c r="E17" s="270" t="s">
        <v>58</v>
      </c>
      <c r="F17" s="282" t="s">
        <v>241</v>
      </c>
      <c r="G17" s="195" t="s">
        <v>227</v>
      </c>
      <c r="H17" s="101" t="s">
        <v>228</v>
      </c>
      <c r="I17" s="327">
        <v>6</v>
      </c>
      <c r="J17" s="277">
        <v>66.84</v>
      </c>
      <c r="K17" s="278">
        <v>0</v>
      </c>
      <c r="L17" s="330">
        <v>6</v>
      </c>
      <c r="M17" s="272">
        <v>2</v>
      </c>
      <c r="N17" s="273"/>
      <c r="P17" s="273">
        <f t="shared" si="0"/>
        <v>-7.9</v>
      </c>
    </row>
    <row r="18" spans="1:16" s="64" customFormat="1" ht="79.5" customHeight="1" x14ac:dyDescent="0.25">
      <c r="A18" s="268">
        <v>7</v>
      </c>
      <c r="B18" s="269">
        <v>28</v>
      </c>
      <c r="C18" s="281" t="s">
        <v>414</v>
      </c>
      <c r="D18" s="194">
        <v>1995</v>
      </c>
      <c r="E18" s="270" t="s">
        <v>58</v>
      </c>
      <c r="F18" s="282" t="s">
        <v>230</v>
      </c>
      <c r="G18" s="228" t="s">
        <v>231</v>
      </c>
      <c r="H18" s="301" t="s">
        <v>232</v>
      </c>
      <c r="I18" s="328">
        <v>6</v>
      </c>
      <c r="J18" s="274">
        <v>93.39</v>
      </c>
      <c r="K18" s="275">
        <v>1.5</v>
      </c>
      <c r="L18" s="330">
        <v>4.5</v>
      </c>
      <c r="M18" s="276">
        <v>1</v>
      </c>
      <c r="N18" s="273"/>
      <c r="P18" s="273">
        <f t="shared" si="0"/>
        <v>-7.9</v>
      </c>
    </row>
    <row r="19" spans="1:16" s="64" customFormat="1" ht="79.5" customHeight="1" x14ac:dyDescent="0.25">
      <c r="A19" s="268" t="s">
        <v>412</v>
      </c>
      <c r="B19" s="269">
        <v>28</v>
      </c>
      <c r="C19" s="281" t="s">
        <v>414</v>
      </c>
      <c r="D19" s="194">
        <v>1995</v>
      </c>
      <c r="E19" s="270" t="s">
        <v>58</v>
      </c>
      <c r="F19" s="282" t="s">
        <v>230</v>
      </c>
      <c r="G19" s="228" t="s">
        <v>231</v>
      </c>
      <c r="H19" s="301" t="s">
        <v>232</v>
      </c>
      <c r="I19" s="328"/>
      <c r="J19" s="274">
        <v>76.430000000000007</v>
      </c>
      <c r="K19" s="275">
        <v>0</v>
      </c>
      <c r="L19" s="330"/>
      <c r="M19" s="276"/>
      <c r="N19" s="273"/>
      <c r="P19" s="273">
        <f t="shared" si="0"/>
        <v>-7.9</v>
      </c>
    </row>
    <row r="20" spans="1:16" s="64" customFormat="1" ht="79.5" customHeight="1" thickBot="1" x14ac:dyDescent="0.3">
      <c r="A20" s="268" t="s">
        <v>412</v>
      </c>
      <c r="B20" s="269">
        <v>30</v>
      </c>
      <c r="C20" s="281" t="s">
        <v>413</v>
      </c>
      <c r="D20" s="194">
        <v>1984</v>
      </c>
      <c r="E20" s="270"/>
      <c r="F20" s="336" t="s">
        <v>261</v>
      </c>
      <c r="G20" s="228" t="s">
        <v>231</v>
      </c>
      <c r="H20" s="301" t="s">
        <v>232</v>
      </c>
      <c r="I20" s="327"/>
      <c r="J20" s="332">
        <v>85.53</v>
      </c>
      <c r="K20" s="271">
        <v>0.5</v>
      </c>
      <c r="L20" s="330"/>
      <c r="M20" s="272"/>
      <c r="N20" s="273"/>
      <c r="P20" s="273">
        <f t="shared" si="0"/>
        <v>-7.9</v>
      </c>
    </row>
    <row r="21" spans="1:16" s="37" customFormat="1" ht="40.5" customHeight="1" thickBot="1" x14ac:dyDescent="0.3">
      <c r="A21" s="690" t="s">
        <v>191</v>
      </c>
      <c r="B21" s="691"/>
      <c r="C21" s="691"/>
      <c r="D21" s="691"/>
      <c r="E21" s="691"/>
      <c r="F21" s="691"/>
      <c r="G21" s="691"/>
      <c r="H21" s="691"/>
      <c r="I21" s="691"/>
      <c r="J21" s="691"/>
      <c r="K21" s="691"/>
      <c r="L21" s="691"/>
      <c r="M21" s="692"/>
      <c r="N21" s="52"/>
    </row>
    <row r="22" spans="1:16" s="64" customFormat="1" ht="73.5" customHeight="1" x14ac:dyDescent="0.25">
      <c r="A22" s="283">
        <v>1</v>
      </c>
      <c r="B22" s="284">
        <v>60</v>
      </c>
      <c r="C22" s="184" t="s">
        <v>409</v>
      </c>
      <c r="D22" s="192">
        <v>2001</v>
      </c>
      <c r="E22" s="285" t="s">
        <v>83</v>
      </c>
      <c r="F22" s="293" t="s">
        <v>221</v>
      </c>
      <c r="G22" s="205" t="s">
        <v>113</v>
      </c>
      <c r="H22" s="300" t="s">
        <v>223</v>
      </c>
      <c r="I22" s="326">
        <v>7.5</v>
      </c>
      <c r="J22" s="286">
        <v>71.41</v>
      </c>
      <c r="K22" s="287">
        <v>0</v>
      </c>
      <c r="L22" s="329">
        <v>7.5</v>
      </c>
      <c r="M22" s="288">
        <v>6</v>
      </c>
      <c r="N22" s="273"/>
      <c r="P22" s="273">
        <f t="shared" ref="P22:P23" si="1">(N22-$N$10)*0.1</f>
        <v>-7.9</v>
      </c>
    </row>
    <row r="23" spans="1:16" s="64" customFormat="1" ht="73.5" customHeight="1" x14ac:dyDescent="0.25">
      <c r="A23" s="337">
        <v>2</v>
      </c>
      <c r="B23" s="338">
        <v>71</v>
      </c>
      <c r="C23" s="191" t="s">
        <v>410</v>
      </c>
      <c r="D23" s="193">
        <v>2002</v>
      </c>
      <c r="E23" s="188" t="s">
        <v>61</v>
      </c>
      <c r="F23" s="340" t="s">
        <v>226</v>
      </c>
      <c r="G23" s="238" t="s">
        <v>227</v>
      </c>
      <c r="H23" s="343" t="s">
        <v>228</v>
      </c>
      <c r="I23" s="328">
        <v>6.8</v>
      </c>
      <c r="J23" s="274">
        <v>70.709999999999994</v>
      </c>
      <c r="K23" s="275">
        <v>0.5</v>
      </c>
      <c r="L23" s="331">
        <v>6.3</v>
      </c>
      <c r="M23" s="276">
        <v>3</v>
      </c>
      <c r="N23" s="273"/>
      <c r="P23" s="273">
        <f t="shared" si="1"/>
        <v>-7.9</v>
      </c>
    </row>
    <row r="24" spans="1:16" s="64" customFormat="1" ht="79.5" customHeight="1" thickBot="1" x14ac:dyDescent="0.3">
      <c r="A24" s="289"/>
      <c r="B24" s="290">
        <v>61</v>
      </c>
      <c r="C24" s="187" t="s">
        <v>409</v>
      </c>
      <c r="D24" s="291">
        <v>2001</v>
      </c>
      <c r="E24" s="292" t="s">
        <v>83</v>
      </c>
      <c r="F24" s="294" t="s">
        <v>224</v>
      </c>
      <c r="G24" s="302" t="s">
        <v>113</v>
      </c>
      <c r="H24" s="104" t="s">
        <v>223</v>
      </c>
      <c r="I24" s="693" t="s">
        <v>84</v>
      </c>
      <c r="J24" s="680"/>
      <c r="K24" s="680"/>
      <c r="L24" s="680"/>
      <c r="M24" s="694"/>
      <c r="N24" s="273"/>
      <c r="P24" s="273">
        <f>(N24-$N$10)*0.1</f>
        <v>-7.9</v>
      </c>
    </row>
    <row r="25" spans="1:16" s="23" customFormat="1" ht="18" customHeight="1" x14ac:dyDescent="0.4">
      <c r="A25" s="38"/>
      <c r="B25" s="39"/>
      <c r="C25" s="40"/>
      <c r="D25" s="41"/>
      <c r="E25" s="41"/>
      <c r="F25" s="42"/>
      <c r="G25" s="42"/>
      <c r="H25" s="43"/>
      <c r="I25" s="44"/>
      <c r="J25" s="44"/>
      <c r="K25" s="44"/>
      <c r="L25" s="44"/>
      <c r="M25" s="44"/>
      <c r="N25" s="52"/>
    </row>
    <row r="26" spans="1:16" s="22" customFormat="1" ht="25.5" customHeight="1" x14ac:dyDescent="0.45">
      <c r="A26" s="29"/>
      <c r="B26" s="29"/>
      <c r="D26" s="45"/>
      <c r="E26" s="45"/>
      <c r="F26" s="94" t="s">
        <v>87</v>
      </c>
      <c r="G26" s="64"/>
      <c r="H26" s="94" t="s">
        <v>400</v>
      </c>
      <c r="I26" s="29"/>
      <c r="J26" s="29"/>
      <c r="K26" s="29"/>
      <c r="L26" s="29"/>
      <c r="M26" s="29"/>
      <c r="N26" s="52"/>
    </row>
    <row r="27" spans="1:16" s="22" customFormat="1" ht="25.5" customHeight="1" x14ac:dyDescent="0.25">
      <c r="A27" s="29"/>
      <c r="B27" s="29"/>
      <c r="D27" s="46"/>
      <c r="E27" s="46"/>
      <c r="F27" s="95"/>
      <c r="G27" s="64"/>
      <c r="H27" s="95"/>
      <c r="I27" s="29"/>
      <c r="J27" s="29"/>
      <c r="K27" s="29"/>
      <c r="L27" s="29"/>
      <c r="M27" s="29"/>
      <c r="N27" s="52"/>
    </row>
    <row r="28" spans="1:16" s="22" customFormat="1" ht="15.75" customHeight="1" x14ac:dyDescent="0.45">
      <c r="A28" s="29"/>
      <c r="B28" s="29"/>
      <c r="D28" s="45"/>
      <c r="E28" s="45"/>
      <c r="F28" s="94" t="s">
        <v>80</v>
      </c>
      <c r="G28" s="64"/>
      <c r="H28" s="94" t="s">
        <v>81</v>
      </c>
      <c r="I28" s="29"/>
      <c r="J28" s="29"/>
      <c r="K28" s="29"/>
      <c r="L28" s="29"/>
      <c r="M28" s="29"/>
      <c r="N28" s="52"/>
    </row>
  </sheetData>
  <sortState ref="A11:T19">
    <sortCondition descending="1" ref="L11:L19"/>
  </sortState>
  <mergeCells count="19">
    <mergeCell ref="A11:M11"/>
    <mergeCell ref="A21:M21"/>
    <mergeCell ref="I24:M24"/>
    <mergeCell ref="E8:E10"/>
    <mergeCell ref="F8:F10"/>
    <mergeCell ref="A3:M3"/>
    <mergeCell ref="A2:M2"/>
    <mergeCell ref="G8:G10"/>
    <mergeCell ref="H8:H10"/>
    <mergeCell ref="I8:L9"/>
    <mergeCell ref="M8:M10"/>
    <mergeCell ref="A4:M4"/>
    <mergeCell ref="A5:M5"/>
    <mergeCell ref="A6:M6"/>
    <mergeCell ref="A7:M7"/>
    <mergeCell ref="A8:A10"/>
    <mergeCell ref="B8:B10"/>
    <mergeCell ref="C8:C10"/>
    <mergeCell ref="D8:D10"/>
  </mergeCells>
  <pageMargins left="0" right="0" top="0" bottom="0" header="0" footer="0"/>
  <pageSetup paperSize="9" scale="3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9"/>
  <sheetViews>
    <sheetView view="pageBreakPreview" topLeftCell="A7" zoomScale="38" zoomScaleNormal="100" zoomScaleSheetLayoutView="38" workbookViewId="0">
      <selection activeCell="F13" sqref="F13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45.85546875" style="35" customWidth="1"/>
    <col min="7" max="7" width="53.42578125" style="35" hidden="1" customWidth="1"/>
    <col min="8" max="8" width="52.85546875" style="35" customWidth="1"/>
    <col min="9" max="9" width="47.140625" style="35" customWidth="1"/>
    <col min="10" max="10" width="16.85546875" style="35" customWidth="1"/>
    <col min="11" max="11" width="20.28515625" style="35" customWidth="1"/>
    <col min="12" max="12" width="16.85546875" style="35" customWidth="1"/>
    <col min="13" max="13" width="18" style="35" customWidth="1"/>
    <col min="14" max="14" width="17.28515625" style="35" customWidth="1"/>
    <col min="15" max="15" width="17.42578125" style="54" bestFit="1" customWidth="1"/>
    <col min="16" max="16" width="9.140625" style="35"/>
    <col min="17" max="17" width="16.42578125" style="35" bestFit="1" customWidth="1"/>
    <col min="18" max="16384" width="9.140625" style="35"/>
  </cols>
  <sheetData>
    <row r="1" spans="1:18" ht="251.25" customHeight="1" x14ac:dyDescent="0.25"/>
    <row r="2" spans="1:18" s="22" customFormat="1" ht="39" customHeight="1" x14ac:dyDescent="0.25">
      <c r="A2" s="661" t="s">
        <v>111</v>
      </c>
      <c r="B2" s="662"/>
      <c r="C2" s="662"/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51"/>
      <c r="P2" s="47"/>
      <c r="Q2" s="48"/>
      <c r="R2" s="21"/>
    </row>
    <row r="3" spans="1:18" s="22" customFormat="1" ht="39" customHeight="1" x14ac:dyDescent="0.25">
      <c r="A3" s="659" t="s">
        <v>218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51"/>
      <c r="P3" s="47"/>
      <c r="Q3" s="48"/>
      <c r="R3" s="21"/>
    </row>
    <row r="4" spans="1:18" s="22" customFormat="1" ht="39" customHeight="1" x14ac:dyDescent="0.25">
      <c r="A4" s="659" t="s">
        <v>51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51"/>
      <c r="P4" s="47"/>
      <c r="Q4" s="48"/>
      <c r="R4" s="21"/>
    </row>
    <row r="5" spans="1:18" s="22" customFormat="1" ht="39" customHeight="1" x14ac:dyDescent="0.25">
      <c r="A5" s="678">
        <v>41853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51"/>
      <c r="P5" s="47"/>
      <c r="Q5" s="48"/>
      <c r="R5" s="21"/>
    </row>
    <row r="6" spans="1:18" s="22" customFormat="1" ht="39" customHeight="1" x14ac:dyDescent="0.25">
      <c r="A6" s="661" t="s">
        <v>115</v>
      </c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51"/>
      <c r="P6" s="47"/>
      <c r="Q6" s="48"/>
      <c r="R6" s="21"/>
    </row>
    <row r="7" spans="1:18" s="22" customFormat="1" ht="39" customHeight="1" thickBot="1" x14ac:dyDescent="0.3">
      <c r="A7" s="679" t="s">
        <v>142</v>
      </c>
      <c r="B7" s="680"/>
      <c r="C7" s="680"/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680"/>
      <c r="O7" s="51"/>
      <c r="P7" s="47"/>
      <c r="Q7" s="48"/>
      <c r="R7" s="21"/>
    </row>
    <row r="8" spans="1:18" s="37" customFormat="1" ht="36.75" customHeight="1" x14ac:dyDescent="0.25">
      <c r="A8" s="681" t="s">
        <v>70</v>
      </c>
      <c r="B8" s="684" t="s">
        <v>71</v>
      </c>
      <c r="C8" s="687" t="s">
        <v>72</v>
      </c>
      <c r="D8" s="684" t="s">
        <v>73</v>
      </c>
      <c r="E8" s="684" t="s">
        <v>41</v>
      </c>
      <c r="F8" s="687" t="s">
        <v>64</v>
      </c>
      <c r="G8" s="697" t="s">
        <v>103</v>
      </c>
      <c r="H8" s="663" t="s">
        <v>9</v>
      </c>
      <c r="I8" s="666" t="s">
        <v>74</v>
      </c>
      <c r="J8" s="669" t="s">
        <v>17</v>
      </c>
      <c r="K8" s="670"/>
      <c r="L8" s="670"/>
      <c r="M8" s="700"/>
      <c r="N8" s="675" t="s">
        <v>50</v>
      </c>
      <c r="O8" s="52"/>
    </row>
    <row r="9" spans="1:18" s="37" customFormat="1" ht="36.75" customHeight="1" x14ac:dyDescent="0.25">
      <c r="A9" s="682"/>
      <c r="B9" s="685"/>
      <c r="C9" s="688"/>
      <c r="D9" s="685"/>
      <c r="E9" s="685"/>
      <c r="F9" s="688"/>
      <c r="G9" s="698"/>
      <c r="H9" s="664"/>
      <c r="I9" s="667"/>
      <c r="J9" s="672"/>
      <c r="K9" s="673"/>
      <c r="L9" s="673"/>
      <c r="M9" s="696"/>
      <c r="N9" s="676"/>
      <c r="O9" s="52"/>
    </row>
    <row r="10" spans="1:18" s="37" customFormat="1" ht="46.5" customHeight="1" thickBot="1" x14ac:dyDescent="0.3">
      <c r="A10" s="683"/>
      <c r="B10" s="686"/>
      <c r="C10" s="689"/>
      <c r="D10" s="686"/>
      <c r="E10" s="686"/>
      <c r="F10" s="689"/>
      <c r="G10" s="699"/>
      <c r="H10" s="665"/>
      <c r="I10" s="668"/>
      <c r="J10" s="24" t="s">
        <v>90</v>
      </c>
      <c r="K10" s="26" t="s">
        <v>78</v>
      </c>
      <c r="L10" s="26" t="s">
        <v>91</v>
      </c>
      <c r="M10" s="25" t="s">
        <v>89</v>
      </c>
      <c r="N10" s="677"/>
      <c r="O10" s="52">
        <v>79</v>
      </c>
    </row>
    <row r="11" spans="1:18" s="52" customFormat="1" ht="105" customHeight="1" x14ac:dyDescent="0.25">
      <c r="A11" s="318">
        <v>1</v>
      </c>
      <c r="B11" s="319">
        <v>66</v>
      </c>
      <c r="C11" s="184" t="s">
        <v>225</v>
      </c>
      <c r="D11" s="192">
        <v>2002</v>
      </c>
      <c r="E11" s="285" t="s">
        <v>61</v>
      </c>
      <c r="F11" s="293" t="s">
        <v>255</v>
      </c>
      <c r="G11" s="320"/>
      <c r="H11" s="295" t="s">
        <v>227</v>
      </c>
      <c r="I11" s="296" t="s">
        <v>228</v>
      </c>
      <c r="J11" s="360">
        <v>7.2</v>
      </c>
      <c r="K11" s="50">
        <v>68.709999999999994</v>
      </c>
      <c r="L11" s="50">
        <v>0.5</v>
      </c>
      <c r="M11" s="50">
        <f>J11-L11</f>
        <v>6.7</v>
      </c>
      <c r="N11" s="362"/>
      <c r="O11" s="53"/>
      <c r="Q11" s="53">
        <f t="shared" ref="Q11" si="0">(O11-$O$10)*0.1</f>
        <v>-7.9</v>
      </c>
    </row>
    <row r="12" spans="1:18" s="52" customFormat="1" ht="105" customHeight="1" x14ac:dyDescent="0.25">
      <c r="A12" s="279"/>
      <c r="B12" s="280">
        <v>63</v>
      </c>
      <c r="C12" s="281" t="s">
        <v>252</v>
      </c>
      <c r="D12" s="194">
        <v>2000</v>
      </c>
      <c r="E12" s="270" t="s">
        <v>61</v>
      </c>
      <c r="F12" s="282" t="s">
        <v>253</v>
      </c>
      <c r="G12" s="317" t="s">
        <v>254</v>
      </c>
      <c r="H12" s="248" t="s">
        <v>113</v>
      </c>
      <c r="I12" s="297" t="s">
        <v>114</v>
      </c>
      <c r="J12" s="695" t="s">
        <v>84</v>
      </c>
      <c r="K12" s="696"/>
      <c r="L12" s="696"/>
      <c r="M12" s="696"/>
      <c r="N12" s="674"/>
      <c r="O12" s="53"/>
      <c r="Q12" s="53">
        <f>(O12-$O$10)*0.1</f>
        <v>-7.9</v>
      </c>
    </row>
    <row r="13" spans="1:18" s="52" customFormat="1" ht="105" customHeight="1" x14ac:dyDescent="0.25">
      <c r="A13" s="279" t="s">
        <v>412</v>
      </c>
      <c r="B13" s="280">
        <v>62</v>
      </c>
      <c r="C13" s="281" t="s">
        <v>252</v>
      </c>
      <c r="D13" s="194">
        <v>1999</v>
      </c>
      <c r="E13" s="270" t="s">
        <v>61</v>
      </c>
      <c r="F13" s="282" t="s">
        <v>418</v>
      </c>
      <c r="G13" s="317" t="s">
        <v>254</v>
      </c>
      <c r="H13" s="248" t="s">
        <v>113</v>
      </c>
      <c r="I13" s="297" t="s">
        <v>114</v>
      </c>
      <c r="J13" s="359"/>
      <c r="K13" s="361"/>
      <c r="L13" s="361"/>
      <c r="M13" s="361"/>
      <c r="N13" s="363"/>
      <c r="O13" s="53"/>
      <c r="Q13" s="53"/>
    </row>
    <row r="14" spans="1:18" s="52" customFormat="1" ht="105" customHeight="1" x14ac:dyDescent="0.25">
      <c r="A14" s="355" t="s">
        <v>412</v>
      </c>
      <c r="B14" s="356">
        <v>29</v>
      </c>
      <c r="C14" s="339" t="s">
        <v>417</v>
      </c>
      <c r="D14" s="193">
        <v>1982</v>
      </c>
      <c r="E14" s="188"/>
      <c r="F14" s="340" t="s">
        <v>132</v>
      </c>
      <c r="G14" s="357" t="s">
        <v>211</v>
      </c>
      <c r="H14" s="238" t="s">
        <v>231</v>
      </c>
      <c r="I14" s="358" t="s">
        <v>151</v>
      </c>
      <c r="J14" s="55"/>
      <c r="K14" s="185">
        <v>72.680000000000007</v>
      </c>
      <c r="L14" s="49"/>
      <c r="M14" s="49"/>
      <c r="N14" s="364"/>
      <c r="O14" s="53"/>
      <c r="Q14" s="53">
        <f>(O14-$O$10)*0.1</f>
        <v>-7.9</v>
      </c>
    </row>
    <row r="15" spans="1:18" s="52" customFormat="1" ht="105" customHeight="1" thickBot="1" x14ac:dyDescent="0.3">
      <c r="A15" s="321" t="s">
        <v>412</v>
      </c>
      <c r="B15" s="322">
        <v>31</v>
      </c>
      <c r="C15" s="187" t="s">
        <v>413</v>
      </c>
      <c r="D15" s="291">
        <v>1984</v>
      </c>
      <c r="E15" s="292"/>
      <c r="F15" s="294" t="s">
        <v>183</v>
      </c>
      <c r="G15" s="323" t="s">
        <v>292</v>
      </c>
      <c r="H15" s="298" t="s">
        <v>231</v>
      </c>
      <c r="I15" s="299" t="s">
        <v>232</v>
      </c>
      <c r="J15" s="70"/>
      <c r="K15" s="186">
        <v>76.180000000000007</v>
      </c>
      <c r="L15" s="71"/>
      <c r="M15" s="71"/>
      <c r="N15" s="365"/>
      <c r="O15" s="53"/>
      <c r="Q15" s="53"/>
    </row>
    <row r="16" spans="1:18" s="23" customFormat="1" ht="18" customHeight="1" x14ac:dyDescent="0.4">
      <c r="A16" s="38"/>
      <c r="B16" s="39"/>
      <c r="C16" s="40"/>
      <c r="D16" s="41"/>
      <c r="E16" s="41"/>
      <c r="F16" s="42"/>
      <c r="G16" s="42"/>
      <c r="H16" s="42"/>
      <c r="I16" s="43"/>
      <c r="J16" s="44"/>
      <c r="K16" s="44"/>
      <c r="L16" s="44"/>
      <c r="M16" s="44"/>
      <c r="N16" s="44"/>
      <c r="O16" s="52"/>
    </row>
    <row r="17" spans="1:15" s="22" customFormat="1" ht="25.5" customHeight="1" x14ac:dyDescent="0.45">
      <c r="A17" s="29"/>
      <c r="B17" s="29"/>
      <c r="D17" s="45"/>
      <c r="E17" s="45"/>
      <c r="F17" s="94" t="s">
        <v>87</v>
      </c>
      <c r="G17" s="94"/>
      <c r="H17" s="64"/>
      <c r="I17" s="94" t="s">
        <v>400</v>
      </c>
      <c r="J17" s="29"/>
      <c r="K17" s="29"/>
      <c r="L17" s="29"/>
      <c r="M17" s="29"/>
      <c r="N17" s="29"/>
      <c r="O17" s="52"/>
    </row>
    <row r="18" spans="1:15" s="22" customFormat="1" ht="25.5" customHeight="1" x14ac:dyDescent="0.25">
      <c r="A18" s="29"/>
      <c r="B18" s="29"/>
      <c r="D18" s="46"/>
      <c r="E18" s="46"/>
      <c r="F18" s="95"/>
      <c r="G18" s="95"/>
      <c r="H18" s="64"/>
      <c r="I18" s="95"/>
      <c r="J18" s="29"/>
      <c r="K18" s="29"/>
      <c r="L18" s="29"/>
      <c r="M18" s="29"/>
      <c r="N18" s="29"/>
      <c r="O18" s="52"/>
    </row>
    <row r="19" spans="1:15" s="22" customFormat="1" ht="25.5" customHeight="1" x14ac:dyDescent="0.45">
      <c r="A19" s="29"/>
      <c r="B19" s="29"/>
      <c r="D19" s="45"/>
      <c r="E19" s="45"/>
      <c r="F19" s="94" t="s">
        <v>80</v>
      </c>
      <c r="G19" s="94"/>
      <c r="H19" s="64"/>
      <c r="I19" s="94" t="s">
        <v>81</v>
      </c>
      <c r="J19" s="29"/>
      <c r="K19" s="29"/>
      <c r="L19" s="29"/>
      <c r="M19" s="29"/>
      <c r="N19" s="29"/>
      <c r="O19" s="52"/>
    </row>
  </sheetData>
  <mergeCells count="18">
    <mergeCell ref="I8:I10"/>
    <mergeCell ref="J8:M9"/>
    <mergeCell ref="N8:N10"/>
    <mergeCell ref="F8:F10"/>
    <mergeCell ref="J12:N12"/>
    <mergeCell ref="A2:N2"/>
    <mergeCell ref="A3:N3"/>
    <mergeCell ref="A4:N4"/>
    <mergeCell ref="A5:N5"/>
    <mergeCell ref="A6:N6"/>
    <mergeCell ref="A7:N7"/>
    <mergeCell ref="A8:A10"/>
    <mergeCell ref="B8:B10"/>
    <mergeCell ref="C8:C10"/>
    <mergeCell ref="D8:D10"/>
    <mergeCell ref="E8:E10"/>
    <mergeCell ref="G8:G10"/>
    <mergeCell ref="H8:H10"/>
  </mergeCells>
  <pageMargins left="0" right="0" top="0" bottom="0" header="0" footer="0"/>
  <pageSetup paperSize="9" scale="3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47"/>
  <sheetViews>
    <sheetView view="pageBreakPreview" topLeftCell="A7" zoomScale="42" zoomScaleNormal="37" zoomScaleSheetLayoutView="42" zoomScalePageLayoutView="71" workbookViewId="0">
      <selection activeCell="C19" sqref="C19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4" style="36" customWidth="1"/>
    <col min="4" max="4" width="18.140625" style="35" customWidth="1"/>
    <col min="5" max="5" width="17" style="35" customWidth="1"/>
    <col min="6" max="6" width="48.42578125" style="35" customWidth="1"/>
    <col min="7" max="7" width="48.42578125" style="35" hidden="1" customWidth="1"/>
    <col min="8" max="8" width="54.5703125" style="35" customWidth="1"/>
    <col min="9" max="9" width="40.140625" style="35" customWidth="1"/>
    <col min="10" max="10" width="13.5703125" style="35" customWidth="1"/>
    <col min="11" max="11" width="22.7109375" style="35" customWidth="1"/>
    <col min="12" max="12" width="13.5703125" style="35" customWidth="1"/>
    <col min="13" max="14" width="18.710937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30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21"/>
    </row>
    <row r="2" spans="1:16" s="22" customFormat="1" ht="26.25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21"/>
    </row>
    <row r="3" spans="1:16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21"/>
    </row>
    <row r="4" spans="1:16" s="22" customFormat="1" ht="24.75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21"/>
    </row>
    <row r="5" spans="1:16" s="22" customFormat="1" ht="39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21"/>
    </row>
    <row r="6" spans="1:16" s="22" customFormat="1" ht="31.5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21"/>
    </row>
    <row r="7" spans="1:16" s="22" customFormat="1" ht="39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21"/>
    </row>
    <row r="8" spans="1:16" s="22" customFormat="1" ht="31.5" customHeight="1" x14ac:dyDescent="0.25">
      <c r="A8" s="678">
        <v>41853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21"/>
    </row>
    <row r="9" spans="1:16" s="22" customFormat="1" ht="39" customHeight="1" x14ac:dyDescent="0.25">
      <c r="A9" s="659" t="s">
        <v>419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21"/>
    </row>
    <row r="10" spans="1:16" s="22" customFormat="1" ht="31.5" customHeight="1" thickBot="1" x14ac:dyDescent="0.3">
      <c r="A10" s="659" t="s">
        <v>143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21"/>
    </row>
    <row r="11" spans="1:16" s="23" customFormat="1" ht="34.5" customHeight="1" thickBot="1" x14ac:dyDescent="0.3">
      <c r="A11" s="681" t="s">
        <v>70</v>
      </c>
      <c r="B11" s="684" t="s">
        <v>71</v>
      </c>
      <c r="C11" s="687" t="s">
        <v>72</v>
      </c>
      <c r="D11" s="687" t="s">
        <v>73</v>
      </c>
      <c r="E11" s="687" t="s">
        <v>41</v>
      </c>
      <c r="F11" s="687" t="s">
        <v>64</v>
      </c>
      <c r="G11" s="707" t="s">
        <v>103</v>
      </c>
      <c r="H11" s="687" t="s">
        <v>9</v>
      </c>
      <c r="I11" s="663" t="s">
        <v>74</v>
      </c>
      <c r="J11" s="710" t="s">
        <v>17</v>
      </c>
      <c r="K11" s="711"/>
      <c r="L11" s="711"/>
      <c r="M11" s="712"/>
      <c r="N11" s="701" t="s">
        <v>50</v>
      </c>
    </row>
    <row r="12" spans="1:16" s="23" customFormat="1" ht="33" customHeight="1" x14ac:dyDescent="0.25">
      <c r="A12" s="682"/>
      <c r="B12" s="685"/>
      <c r="C12" s="688"/>
      <c r="D12" s="688"/>
      <c r="E12" s="688"/>
      <c r="F12" s="688"/>
      <c r="G12" s="708"/>
      <c r="H12" s="688"/>
      <c r="I12" s="664"/>
      <c r="J12" s="672" t="s">
        <v>75</v>
      </c>
      <c r="K12" s="703"/>
      <c r="L12" s="704" t="s">
        <v>76</v>
      </c>
      <c r="M12" s="705"/>
      <c r="N12" s="676"/>
    </row>
    <row r="13" spans="1:16" s="23" customFormat="1" ht="36" customHeight="1" thickBot="1" x14ac:dyDescent="0.3">
      <c r="A13" s="683"/>
      <c r="B13" s="686"/>
      <c r="C13" s="689"/>
      <c r="D13" s="689"/>
      <c r="E13" s="689"/>
      <c r="F13" s="689"/>
      <c r="G13" s="709"/>
      <c r="H13" s="689"/>
      <c r="I13" s="665"/>
      <c r="J13" s="24" t="s">
        <v>77</v>
      </c>
      <c r="K13" s="25" t="s">
        <v>78</v>
      </c>
      <c r="L13" s="26" t="s">
        <v>77</v>
      </c>
      <c r="M13" s="135" t="s">
        <v>78</v>
      </c>
      <c r="N13" s="702"/>
      <c r="O13" s="27">
        <v>76</v>
      </c>
      <c r="P13" s="27">
        <v>57</v>
      </c>
    </row>
    <row r="14" spans="1:16" s="23" customFormat="1" ht="68.25" customHeight="1" x14ac:dyDescent="0.25">
      <c r="A14" s="413">
        <v>1</v>
      </c>
      <c r="B14" s="414">
        <v>15</v>
      </c>
      <c r="C14" s="415" t="s">
        <v>286</v>
      </c>
      <c r="D14" s="392">
        <v>1990</v>
      </c>
      <c r="E14" s="393" t="s">
        <v>58</v>
      </c>
      <c r="F14" s="433" t="s">
        <v>259</v>
      </c>
      <c r="G14" s="439"/>
      <c r="H14" s="424" t="s">
        <v>260</v>
      </c>
      <c r="I14" s="425" t="s">
        <v>405</v>
      </c>
      <c r="J14" s="60">
        <v>0</v>
      </c>
      <c r="K14" s="76">
        <v>73.849999999999994</v>
      </c>
      <c r="L14" s="197">
        <v>0</v>
      </c>
      <c r="M14" s="91">
        <v>38.86</v>
      </c>
      <c r="N14" s="401">
        <v>17</v>
      </c>
      <c r="O14" s="28">
        <f t="shared" ref="O14:O26" si="0">(K14-$O$13)/4</f>
        <v>-0.53750000000000142</v>
      </c>
      <c r="P14" s="28">
        <f t="shared" ref="P14:P26" si="1">(M14-$P$13)/4</f>
        <v>-4.5350000000000001</v>
      </c>
    </row>
    <row r="15" spans="1:16" s="23" customFormat="1" ht="68.25" customHeight="1" x14ac:dyDescent="0.25">
      <c r="A15" s="355">
        <v>2</v>
      </c>
      <c r="B15" s="356">
        <v>70</v>
      </c>
      <c r="C15" s="115" t="s">
        <v>422</v>
      </c>
      <c r="D15" s="193">
        <v>1978</v>
      </c>
      <c r="E15" s="188" t="s">
        <v>58</v>
      </c>
      <c r="F15" s="340" t="s">
        <v>241</v>
      </c>
      <c r="G15" s="436"/>
      <c r="H15" s="378" t="s">
        <v>227</v>
      </c>
      <c r="I15" s="379" t="s">
        <v>228</v>
      </c>
      <c r="J15" s="61">
        <v>0</v>
      </c>
      <c r="K15" s="83">
        <v>66.709999999999994</v>
      </c>
      <c r="L15" s="266">
        <v>0</v>
      </c>
      <c r="M15" s="93">
        <v>39.130000000000003</v>
      </c>
      <c r="N15" s="440">
        <v>14</v>
      </c>
      <c r="O15" s="28">
        <f t="shared" si="0"/>
        <v>-2.3225000000000016</v>
      </c>
      <c r="P15" s="28">
        <f t="shared" si="1"/>
        <v>-4.4674999999999994</v>
      </c>
    </row>
    <row r="16" spans="1:16" s="23" customFormat="1" ht="68.25" customHeight="1" x14ac:dyDescent="0.25">
      <c r="A16" s="366">
        <v>3</v>
      </c>
      <c r="B16" s="280">
        <v>67</v>
      </c>
      <c r="C16" s="334" t="s">
        <v>236</v>
      </c>
      <c r="D16" s="194">
        <v>1996</v>
      </c>
      <c r="E16" s="270" t="s">
        <v>58</v>
      </c>
      <c r="F16" s="282" t="s">
        <v>237</v>
      </c>
      <c r="G16" s="437" t="s">
        <v>238</v>
      </c>
      <c r="H16" s="333" t="s">
        <v>108</v>
      </c>
      <c r="I16" s="380" t="s">
        <v>228</v>
      </c>
      <c r="J16" s="56">
        <v>0</v>
      </c>
      <c r="K16" s="79">
        <v>62.13</v>
      </c>
      <c r="L16" s="267">
        <v>0</v>
      </c>
      <c r="M16" s="92">
        <v>39.53</v>
      </c>
      <c r="N16" s="405">
        <v>12</v>
      </c>
      <c r="O16" s="28">
        <f t="shared" si="0"/>
        <v>-3.4674999999999994</v>
      </c>
      <c r="P16" s="28">
        <f t="shared" si="1"/>
        <v>-4.3674999999999997</v>
      </c>
    </row>
    <row r="17" spans="1:16" s="23" customFormat="1" ht="68.25" customHeight="1" x14ac:dyDescent="0.25">
      <c r="A17" s="355">
        <v>4</v>
      </c>
      <c r="B17" s="280">
        <v>41</v>
      </c>
      <c r="C17" s="281" t="s">
        <v>100</v>
      </c>
      <c r="D17" s="194">
        <v>1992</v>
      </c>
      <c r="E17" s="270"/>
      <c r="F17" s="282" t="s">
        <v>269</v>
      </c>
      <c r="G17" s="437"/>
      <c r="H17" s="333" t="s">
        <v>267</v>
      </c>
      <c r="I17" s="380" t="s">
        <v>268</v>
      </c>
      <c r="J17" s="56">
        <v>0</v>
      </c>
      <c r="K17" s="79">
        <v>72.34</v>
      </c>
      <c r="L17" s="267">
        <v>0</v>
      </c>
      <c r="M17" s="92">
        <v>45.37</v>
      </c>
      <c r="N17" s="405">
        <v>10</v>
      </c>
      <c r="O17" s="28">
        <f t="shared" si="0"/>
        <v>-0.91499999999999915</v>
      </c>
      <c r="P17" s="28">
        <f t="shared" si="1"/>
        <v>-2.9075000000000006</v>
      </c>
    </row>
    <row r="18" spans="1:16" s="23" customFormat="1" ht="68.25" customHeight="1" x14ac:dyDescent="0.25">
      <c r="A18" s="366">
        <v>5</v>
      </c>
      <c r="B18" s="280">
        <v>71</v>
      </c>
      <c r="C18" s="281" t="s">
        <v>225</v>
      </c>
      <c r="D18" s="194">
        <v>2002</v>
      </c>
      <c r="E18" s="270" t="s">
        <v>61</v>
      </c>
      <c r="F18" s="282" t="s">
        <v>226</v>
      </c>
      <c r="G18" s="437"/>
      <c r="H18" s="333" t="s">
        <v>227</v>
      </c>
      <c r="I18" s="380" t="s">
        <v>228</v>
      </c>
      <c r="J18" s="56">
        <v>0</v>
      </c>
      <c r="K18" s="79">
        <v>67.12</v>
      </c>
      <c r="L18" s="267">
        <v>0</v>
      </c>
      <c r="M18" s="92">
        <v>52.18</v>
      </c>
      <c r="N18" s="405">
        <v>9</v>
      </c>
      <c r="O18" s="28">
        <f t="shared" si="0"/>
        <v>-2.2199999999999989</v>
      </c>
      <c r="P18" s="28">
        <f t="shared" si="1"/>
        <v>-1.2050000000000001</v>
      </c>
    </row>
    <row r="19" spans="1:16" s="23" customFormat="1" ht="68.25" customHeight="1" x14ac:dyDescent="0.25">
      <c r="A19" s="355">
        <v>6</v>
      </c>
      <c r="B19" s="356">
        <v>61</v>
      </c>
      <c r="C19" s="339" t="s">
        <v>409</v>
      </c>
      <c r="D19" s="193">
        <v>2001</v>
      </c>
      <c r="E19" s="188" t="s">
        <v>83</v>
      </c>
      <c r="F19" s="340" t="s">
        <v>224</v>
      </c>
      <c r="G19" s="436"/>
      <c r="H19" s="378" t="s">
        <v>113</v>
      </c>
      <c r="I19" s="379" t="s">
        <v>223</v>
      </c>
      <c r="J19" s="56">
        <v>0</v>
      </c>
      <c r="K19" s="79">
        <v>72.89</v>
      </c>
      <c r="L19" s="267">
        <v>1</v>
      </c>
      <c r="M19" s="92">
        <v>60.89</v>
      </c>
      <c r="N19" s="405">
        <v>8</v>
      </c>
      <c r="O19" s="28">
        <f t="shared" si="0"/>
        <v>-0.77749999999999986</v>
      </c>
      <c r="P19" s="28">
        <f t="shared" si="1"/>
        <v>0.97250000000000014</v>
      </c>
    </row>
    <row r="20" spans="1:16" s="23" customFormat="1" ht="68.25" customHeight="1" x14ac:dyDescent="0.25">
      <c r="A20" s="366">
        <v>7</v>
      </c>
      <c r="B20" s="280">
        <v>15</v>
      </c>
      <c r="C20" s="281" t="s">
        <v>258</v>
      </c>
      <c r="D20" s="194">
        <v>1999</v>
      </c>
      <c r="E20" s="270" t="s">
        <v>58</v>
      </c>
      <c r="F20" s="335" t="s">
        <v>259</v>
      </c>
      <c r="G20" s="437"/>
      <c r="H20" s="333" t="s">
        <v>260</v>
      </c>
      <c r="I20" s="380" t="s">
        <v>405</v>
      </c>
      <c r="J20" s="56">
        <v>0</v>
      </c>
      <c r="K20" s="79">
        <v>59.8</v>
      </c>
      <c r="L20" s="267">
        <v>8</v>
      </c>
      <c r="M20" s="92">
        <v>43.61</v>
      </c>
      <c r="N20" s="405">
        <v>7</v>
      </c>
      <c r="O20" s="28">
        <f t="shared" si="0"/>
        <v>-4.0500000000000007</v>
      </c>
      <c r="P20" s="28">
        <f t="shared" si="1"/>
        <v>-3.3475000000000001</v>
      </c>
    </row>
    <row r="21" spans="1:16" s="23" customFormat="1" ht="68.25" customHeight="1" x14ac:dyDescent="0.25">
      <c r="A21" s="355">
        <v>8</v>
      </c>
      <c r="B21" s="280">
        <v>54</v>
      </c>
      <c r="C21" s="281" t="s">
        <v>114</v>
      </c>
      <c r="D21" s="194">
        <v>1986</v>
      </c>
      <c r="E21" s="270" t="s">
        <v>57</v>
      </c>
      <c r="F21" s="282" t="s">
        <v>279</v>
      </c>
      <c r="G21" s="437"/>
      <c r="H21" s="333" t="s">
        <v>113</v>
      </c>
      <c r="I21" s="380" t="s">
        <v>177</v>
      </c>
      <c r="J21" s="56">
        <v>1</v>
      </c>
      <c r="K21" s="79">
        <v>79.209999999999994</v>
      </c>
      <c r="L21" s="267"/>
      <c r="M21" s="92"/>
      <c r="N21" s="405">
        <v>6</v>
      </c>
      <c r="O21" s="28">
        <f t="shared" si="0"/>
        <v>0.80249999999999844</v>
      </c>
      <c r="P21" s="28">
        <f t="shared" si="1"/>
        <v>-14.25</v>
      </c>
    </row>
    <row r="22" spans="1:16" s="23" customFormat="1" ht="68.25" customHeight="1" x14ac:dyDescent="0.25">
      <c r="A22" s="366">
        <v>9</v>
      </c>
      <c r="B22" s="280">
        <v>40</v>
      </c>
      <c r="C22" s="281" t="s">
        <v>100</v>
      </c>
      <c r="D22" s="194">
        <v>1992</v>
      </c>
      <c r="E22" s="270"/>
      <c r="F22" s="282" t="s">
        <v>266</v>
      </c>
      <c r="G22" s="437"/>
      <c r="H22" s="333" t="s">
        <v>267</v>
      </c>
      <c r="I22" s="380" t="s">
        <v>268</v>
      </c>
      <c r="J22" s="56">
        <v>2</v>
      </c>
      <c r="K22" s="79">
        <v>83.4</v>
      </c>
      <c r="L22" s="80"/>
      <c r="M22" s="92"/>
      <c r="N22" s="405">
        <v>5</v>
      </c>
      <c r="O22" s="28">
        <f t="shared" si="0"/>
        <v>1.8500000000000014</v>
      </c>
      <c r="P22" s="28">
        <f t="shared" si="1"/>
        <v>-14.25</v>
      </c>
    </row>
    <row r="23" spans="1:16" s="23" customFormat="1" ht="68.25" customHeight="1" x14ac:dyDescent="0.25">
      <c r="A23" s="355">
        <v>10</v>
      </c>
      <c r="B23" s="280">
        <v>56</v>
      </c>
      <c r="C23" s="281" t="s">
        <v>280</v>
      </c>
      <c r="D23" s="194">
        <v>1990</v>
      </c>
      <c r="E23" s="270" t="s">
        <v>60</v>
      </c>
      <c r="F23" s="282" t="s">
        <v>281</v>
      </c>
      <c r="G23" s="437"/>
      <c r="H23" s="333" t="s">
        <v>113</v>
      </c>
      <c r="I23" s="380" t="s">
        <v>114</v>
      </c>
      <c r="J23" s="56">
        <v>4</v>
      </c>
      <c r="K23" s="79">
        <v>66.61</v>
      </c>
      <c r="L23" s="267"/>
      <c r="M23" s="92"/>
      <c r="N23" s="405">
        <v>4</v>
      </c>
      <c r="O23" s="28">
        <f t="shared" si="0"/>
        <v>-2.3475000000000001</v>
      </c>
      <c r="P23" s="28">
        <f t="shared" si="1"/>
        <v>-14.25</v>
      </c>
    </row>
    <row r="24" spans="1:16" s="23" customFormat="1" ht="68.25" customHeight="1" x14ac:dyDescent="0.25">
      <c r="A24" s="366">
        <v>11</v>
      </c>
      <c r="B24" s="280">
        <v>46</v>
      </c>
      <c r="C24" s="281" t="s">
        <v>270</v>
      </c>
      <c r="D24" s="194">
        <v>1996</v>
      </c>
      <c r="E24" s="270" t="s">
        <v>60</v>
      </c>
      <c r="F24" s="282" t="s">
        <v>271</v>
      </c>
      <c r="G24" s="437" t="s">
        <v>272</v>
      </c>
      <c r="H24" s="333" t="s">
        <v>273</v>
      </c>
      <c r="I24" s="380" t="s">
        <v>123</v>
      </c>
      <c r="J24" s="56">
        <v>8</v>
      </c>
      <c r="K24" s="79">
        <v>65.209999999999994</v>
      </c>
      <c r="L24" s="267"/>
      <c r="M24" s="92"/>
      <c r="N24" s="405">
        <v>3</v>
      </c>
      <c r="O24" s="28">
        <f t="shared" si="0"/>
        <v>-2.6975000000000016</v>
      </c>
      <c r="P24" s="28">
        <f t="shared" si="1"/>
        <v>-14.25</v>
      </c>
    </row>
    <row r="25" spans="1:16" s="23" customFormat="1" ht="68.25" customHeight="1" x14ac:dyDescent="0.25">
      <c r="A25" s="355">
        <v>12</v>
      </c>
      <c r="B25" s="356">
        <v>51</v>
      </c>
      <c r="C25" s="339" t="s">
        <v>274</v>
      </c>
      <c r="D25" s="193"/>
      <c r="E25" s="188" t="s">
        <v>58</v>
      </c>
      <c r="F25" s="340" t="s">
        <v>275</v>
      </c>
      <c r="G25" s="436"/>
      <c r="H25" s="378" t="s">
        <v>276</v>
      </c>
      <c r="I25" s="379" t="s">
        <v>277</v>
      </c>
      <c r="J25" s="61">
        <v>12</v>
      </c>
      <c r="K25" s="83">
        <v>90.33</v>
      </c>
      <c r="L25" s="84"/>
      <c r="M25" s="93"/>
      <c r="N25" s="405">
        <v>2</v>
      </c>
      <c r="O25" s="28">
        <f t="shared" si="0"/>
        <v>3.5824999999999996</v>
      </c>
      <c r="P25" s="28">
        <f t="shared" si="1"/>
        <v>-14.25</v>
      </c>
    </row>
    <row r="26" spans="1:16" s="23" customFormat="1" ht="68.25" customHeight="1" thickBot="1" x14ac:dyDescent="0.3">
      <c r="A26" s="420"/>
      <c r="B26" s="322">
        <v>34</v>
      </c>
      <c r="C26" s="187" t="s">
        <v>262</v>
      </c>
      <c r="D26" s="291">
        <v>1998</v>
      </c>
      <c r="E26" s="292" t="s">
        <v>86</v>
      </c>
      <c r="F26" s="294" t="s">
        <v>263</v>
      </c>
      <c r="G26" s="438" t="s">
        <v>264</v>
      </c>
      <c r="H26" s="374" t="s">
        <v>265</v>
      </c>
      <c r="I26" s="381" t="s">
        <v>199</v>
      </c>
      <c r="J26" s="706" t="s">
        <v>84</v>
      </c>
      <c r="K26" s="680"/>
      <c r="L26" s="680"/>
      <c r="M26" s="680"/>
      <c r="N26" s="694"/>
      <c r="O26" s="28">
        <f t="shared" si="0"/>
        <v>-19</v>
      </c>
      <c r="P26" s="28">
        <f t="shared" si="1"/>
        <v>-14.25</v>
      </c>
    </row>
    <row r="27" spans="1:16" s="22" customFormat="1" ht="30.75" customHeight="1" x14ac:dyDescent="0.45">
      <c r="A27" s="29"/>
      <c r="B27" s="29"/>
      <c r="D27" s="30" t="s">
        <v>79</v>
      </c>
      <c r="E27" s="31"/>
      <c r="F27" s="32"/>
      <c r="G27" s="32"/>
      <c r="H27" s="33"/>
      <c r="I27" s="30"/>
      <c r="J27" s="94" t="s">
        <v>400</v>
      </c>
      <c r="K27" s="29"/>
      <c r="L27" s="29"/>
      <c r="M27" s="29"/>
      <c r="N27" s="29"/>
    </row>
    <row r="28" spans="1:16" s="22" customFormat="1" ht="20.25" customHeight="1" x14ac:dyDescent="0.45">
      <c r="A28" s="29"/>
      <c r="B28" s="29"/>
      <c r="D28" s="32"/>
      <c r="E28" s="32"/>
      <c r="F28" s="32"/>
      <c r="G28" s="32"/>
      <c r="H28" s="33"/>
      <c r="I28" s="34"/>
      <c r="J28" s="29"/>
      <c r="K28" s="29"/>
      <c r="L28" s="29"/>
      <c r="M28" s="29"/>
      <c r="N28" s="29"/>
    </row>
    <row r="29" spans="1:16" s="22" customFormat="1" ht="26.25" customHeight="1" x14ac:dyDescent="0.45">
      <c r="A29" s="29"/>
      <c r="B29" s="29"/>
      <c r="D29" s="30" t="s">
        <v>80</v>
      </c>
      <c r="E29" s="31"/>
      <c r="F29" s="32"/>
      <c r="G29" s="32"/>
      <c r="H29" s="33"/>
      <c r="I29" s="30"/>
      <c r="J29" s="30" t="s">
        <v>81</v>
      </c>
      <c r="K29" s="29"/>
      <c r="L29" s="29"/>
      <c r="M29" s="29"/>
      <c r="N29" s="29"/>
    </row>
    <row r="30" spans="1:16" ht="25.5" customHeight="1" x14ac:dyDescent="0.25"/>
    <row r="31" spans="1:16" ht="25.5" customHeight="1" x14ac:dyDescent="0.25"/>
    <row r="32" spans="1:16" ht="25.5" customHeight="1" x14ac:dyDescent="0.25"/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</sheetData>
  <sortState ref="A14:Q34">
    <sortCondition ref="M14:M34"/>
  </sortState>
  <mergeCells count="24">
    <mergeCell ref="N11:N13"/>
    <mergeCell ref="J12:K12"/>
    <mergeCell ref="L12:M12"/>
    <mergeCell ref="J26:N26"/>
    <mergeCell ref="A11:A13"/>
    <mergeCell ref="G11:G13"/>
    <mergeCell ref="H11:H13"/>
    <mergeCell ref="I11:I13"/>
    <mergeCell ref="J11:M11"/>
    <mergeCell ref="B11:B13"/>
    <mergeCell ref="C11:C13"/>
    <mergeCell ref="D11:D13"/>
    <mergeCell ref="E11:E13"/>
    <mergeCell ref="F11:F13"/>
    <mergeCell ref="A6:N6"/>
    <mergeCell ref="A7:N7"/>
    <mergeCell ref="A8:N8"/>
    <mergeCell ref="A9:N9"/>
    <mergeCell ref="A10:N10"/>
    <mergeCell ref="A1:N1"/>
    <mergeCell ref="A2:N2"/>
    <mergeCell ref="A3:N3"/>
    <mergeCell ref="A4:N4"/>
    <mergeCell ref="A5:N5"/>
  </mergeCells>
  <pageMargins left="0" right="0" top="0" bottom="0" header="0" footer="0"/>
  <pageSetup paperSize="9" scale="39" orientation="landscape" r:id="rId1"/>
  <headerFooter alignWithMargins="0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9"/>
  <sheetViews>
    <sheetView view="pageBreakPreview" topLeftCell="A31" zoomScale="42" zoomScaleNormal="37" zoomScaleSheetLayoutView="42" zoomScalePageLayoutView="71" workbookViewId="0">
      <selection activeCell="C37" sqref="C37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7.7109375" style="36" customWidth="1"/>
    <col min="4" max="4" width="18.140625" style="35" customWidth="1"/>
    <col min="5" max="5" width="17" style="35" customWidth="1"/>
    <col min="6" max="6" width="41.5703125" style="35" customWidth="1"/>
    <col min="7" max="7" width="48.42578125" style="35" hidden="1" customWidth="1"/>
    <col min="8" max="8" width="43" style="35" customWidth="1"/>
    <col min="9" max="9" width="35.85546875" style="35" customWidth="1"/>
    <col min="10" max="10" width="13.5703125" style="35" customWidth="1"/>
    <col min="11" max="11" width="17.85546875" style="35" customWidth="1"/>
    <col min="12" max="12" width="13.5703125" style="35" customWidth="1"/>
    <col min="13" max="14" width="18.710937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30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21"/>
    </row>
    <row r="2" spans="1:16" s="22" customFormat="1" ht="26.25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21"/>
    </row>
    <row r="3" spans="1:16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21"/>
    </row>
    <row r="4" spans="1:16" s="22" customFormat="1" ht="24.75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21"/>
    </row>
    <row r="5" spans="1:16" s="22" customFormat="1" ht="39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21"/>
    </row>
    <row r="6" spans="1:16" s="22" customFormat="1" ht="31.5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21"/>
    </row>
    <row r="7" spans="1:16" s="22" customFormat="1" ht="39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21"/>
    </row>
    <row r="8" spans="1:16" s="22" customFormat="1" ht="31.5" customHeight="1" x14ac:dyDescent="0.25">
      <c r="A8" s="678">
        <v>41853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21"/>
    </row>
    <row r="9" spans="1:16" s="22" customFormat="1" ht="39" customHeight="1" x14ac:dyDescent="0.25">
      <c r="A9" s="659" t="s">
        <v>194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21"/>
    </row>
    <row r="10" spans="1:16" s="22" customFormat="1" ht="31.5" customHeight="1" thickBot="1" x14ac:dyDescent="0.3">
      <c r="A10" s="659" t="s">
        <v>143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21"/>
    </row>
    <row r="11" spans="1:16" s="23" customFormat="1" ht="34.5" customHeight="1" thickBot="1" x14ac:dyDescent="0.3">
      <c r="A11" s="681" t="s">
        <v>70</v>
      </c>
      <c r="B11" s="684" t="s">
        <v>71</v>
      </c>
      <c r="C11" s="687" t="s">
        <v>72</v>
      </c>
      <c r="D11" s="687" t="s">
        <v>73</v>
      </c>
      <c r="E11" s="687" t="s">
        <v>41</v>
      </c>
      <c r="F11" s="687" t="s">
        <v>64</v>
      </c>
      <c r="G11" s="707" t="s">
        <v>103</v>
      </c>
      <c r="H11" s="687" t="s">
        <v>9</v>
      </c>
      <c r="I11" s="663" t="s">
        <v>74</v>
      </c>
      <c r="J11" s="710" t="s">
        <v>17</v>
      </c>
      <c r="K11" s="711"/>
      <c r="L11" s="711"/>
      <c r="M11" s="712"/>
      <c r="N11" s="701" t="s">
        <v>50</v>
      </c>
    </row>
    <row r="12" spans="1:16" s="23" customFormat="1" ht="33" customHeight="1" x14ac:dyDescent="0.25">
      <c r="A12" s="682"/>
      <c r="B12" s="685"/>
      <c r="C12" s="688"/>
      <c r="D12" s="688"/>
      <c r="E12" s="688"/>
      <c r="F12" s="688"/>
      <c r="G12" s="708"/>
      <c r="H12" s="688"/>
      <c r="I12" s="664"/>
      <c r="J12" s="672" t="s">
        <v>75</v>
      </c>
      <c r="K12" s="703"/>
      <c r="L12" s="704" t="s">
        <v>76</v>
      </c>
      <c r="M12" s="705"/>
      <c r="N12" s="676"/>
    </row>
    <row r="13" spans="1:16" s="23" customFormat="1" ht="36" customHeight="1" thickBot="1" x14ac:dyDescent="0.3">
      <c r="A13" s="683"/>
      <c r="B13" s="686"/>
      <c r="C13" s="689"/>
      <c r="D13" s="689"/>
      <c r="E13" s="689"/>
      <c r="F13" s="689"/>
      <c r="G13" s="709"/>
      <c r="H13" s="689"/>
      <c r="I13" s="665"/>
      <c r="J13" s="24" t="s">
        <v>77</v>
      </c>
      <c r="K13" s="25" t="s">
        <v>78</v>
      </c>
      <c r="L13" s="26" t="s">
        <v>77</v>
      </c>
      <c r="M13" s="135" t="s">
        <v>78</v>
      </c>
      <c r="N13" s="702"/>
      <c r="O13" s="27">
        <v>76</v>
      </c>
      <c r="P13" s="27">
        <v>57</v>
      </c>
    </row>
    <row r="14" spans="1:16" s="23" customFormat="1" ht="36" customHeight="1" thickBot="1" x14ac:dyDescent="0.3">
      <c r="A14" s="713" t="s">
        <v>423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4"/>
      <c r="N14" s="715"/>
      <c r="O14" s="27"/>
      <c r="P14" s="27"/>
    </row>
    <row r="15" spans="1:16" s="23" customFormat="1" ht="91.5" customHeight="1" x14ac:dyDescent="0.25">
      <c r="A15" s="210">
        <v>1</v>
      </c>
      <c r="B15" s="211">
        <v>24</v>
      </c>
      <c r="C15" s="415" t="s">
        <v>165</v>
      </c>
      <c r="D15" s="77">
        <v>1995</v>
      </c>
      <c r="E15" s="399" t="s">
        <v>60</v>
      </c>
      <c r="F15" s="433" t="s">
        <v>166</v>
      </c>
      <c r="G15" s="213" t="s">
        <v>287</v>
      </c>
      <c r="H15" s="424" t="s">
        <v>149</v>
      </c>
      <c r="I15" s="425" t="s">
        <v>150</v>
      </c>
      <c r="J15" s="60">
        <v>0</v>
      </c>
      <c r="K15" s="76">
        <v>68.84</v>
      </c>
      <c r="L15" s="197">
        <v>0</v>
      </c>
      <c r="M15" s="91">
        <v>32.6</v>
      </c>
      <c r="N15" s="401">
        <v>15</v>
      </c>
      <c r="O15" s="28">
        <f t="shared" ref="O15:O22" si="0">(K15-$O$13)/4</f>
        <v>-1.7899999999999991</v>
      </c>
      <c r="P15" s="28">
        <f t="shared" ref="P15:P22" si="1">(M15-$P$13)/4</f>
        <v>-6.1</v>
      </c>
    </row>
    <row r="16" spans="1:16" s="23" customFormat="1" ht="91.5" customHeight="1" x14ac:dyDescent="0.25">
      <c r="A16" s="215">
        <v>2</v>
      </c>
      <c r="B16" s="216">
        <v>26</v>
      </c>
      <c r="C16" s="368" t="s">
        <v>182</v>
      </c>
      <c r="D16" s="80">
        <v>1989</v>
      </c>
      <c r="E16" s="403" t="s">
        <v>57</v>
      </c>
      <c r="F16" s="383" t="s">
        <v>154</v>
      </c>
      <c r="G16" s="218" t="s">
        <v>155</v>
      </c>
      <c r="H16" s="376" t="s">
        <v>290</v>
      </c>
      <c r="I16" s="377" t="s">
        <v>150</v>
      </c>
      <c r="J16" s="56">
        <v>0</v>
      </c>
      <c r="K16" s="79">
        <v>66.58</v>
      </c>
      <c r="L16" s="325">
        <v>4</v>
      </c>
      <c r="M16" s="92">
        <v>31.5</v>
      </c>
      <c r="N16" s="405">
        <v>12</v>
      </c>
      <c r="O16" s="28">
        <f t="shared" si="0"/>
        <v>-2.3550000000000004</v>
      </c>
      <c r="P16" s="28">
        <f t="shared" si="1"/>
        <v>-6.375</v>
      </c>
    </row>
    <row r="17" spans="1:16" s="23" customFormat="1" ht="91.5" customHeight="1" x14ac:dyDescent="0.25">
      <c r="A17" s="215">
        <v>3</v>
      </c>
      <c r="B17" s="216">
        <v>8</v>
      </c>
      <c r="C17" s="368" t="s">
        <v>198</v>
      </c>
      <c r="D17" s="80">
        <v>1988</v>
      </c>
      <c r="E17" s="403" t="s">
        <v>60</v>
      </c>
      <c r="F17" s="383" t="s">
        <v>201</v>
      </c>
      <c r="G17" s="218" t="s">
        <v>283</v>
      </c>
      <c r="H17" s="373" t="s">
        <v>265</v>
      </c>
      <c r="I17" s="377" t="s">
        <v>199</v>
      </c>
      <c r="J17" s="56">
        <v>0</v>
      </c>
      <c r="K17" s="79">
        <v>66.040000000000006</v>
      </c>
      <c r="L17" s="325">
        <v>4</v>
      </c>
      <c r="M17" s="92">
        <v>48.73</v>
      </c>
      <c r="N17" s="405">
        <v>10</v>
      </c>
      <c r="O17" s="28">
        <f t="shared" si="0"/>
        <v>-2.4899999999999984</v>
      </c>
      <c r="P17" s="28">
        <f t="shared" si="1"/>
        <v>-2.0675000000000008</v>
      </c>
    </row>
    <row r="18" spans="1:16" s="23" customFormat="1" ht="91.5" customHeight="1" x14ac:dyDescent="0.25">
      <c r="A18" s="215">
        <v>4</v>
      </c>
      <c r="B18" s="216">
        <v>62</v>
      </c>
      <c r="C18" s="368" t="s">
        <v>252</v>
      </c>
      <c r="D18" s="80">
        <v>2000</v>
      </c>
      <c r="E18" s="403" t="s">
        <v>61</v>
      </c>
      <c r="F18" s="383" t="s">
        <v>296</v>
      </c>
      <c r="G18" s="218" t="s">
        <v>297</v>
      </c>
      <c r="H18" s="376" t="s">
        <v>113</v>
      </c>
      <c r="I18" s="377" t="s">
        <v>114</v>
      </c>
      <c r="J18" s="56">
        <v>0</v>
      </c>
      <c r="K18" s="79">
        <v>66.56</v>
      </c>
      <c r="L18" s="325">
        <v>4</v>
      </c>
      <c r="M18" s="92">
        <v>51.62</v>
      </c>
      <c r="N18" s="405">
        <v>8</v>
      </c>
      <c r="O18" s="28">
        <f t="shared" si="0"/>
        <v>-2.3599999999999994</v>
      </c>
      <c r="P18" s="28">
        <f t="shared" si="1"/>
        <v>-1.3450000000000006</v>
      </c>
    </row>
    <row r="19" spans="1:16" s="23" customFormat="1" ht="91.5" customHeight="1" x14ac:dyDescent="0.25">
      <c r="A19" s="215">
        <v>5</v>
      </c>
      <c r="B19" s="216">
        <v>57</v>
      </c>
      <c r="C19" s="368" t="s">
        <v>117</v>
      </c>
      <c r="D19" s="80">
        <v>1988</v>
      </c>
      <c r="E19" s="403" t="s">
        <v>60</v>
      </c>
      <c r="F19" s="383" t="s">
        <v>169</v>
      </c>
      <c r="G19" s="218"/>
      <c r="H19" s="376" t="s">
        <v>113</v>
      </c>
      <c r="I19" s="377" t="s">
        <v>114</v>
      </c>
      <c r="J19" s="56">
        <v>2</v>
      </c>
      <c r="K19" s="79">
        <v>81.2</v>
      </c>
      <c r="L19" s="325"/>
      <c r="M19" s="92"/>
      <c r="N19" s="405">
        <v>7</v>
      </c>
      <c r="O19" s="28">
        <f t="shared" si="0"/>
        <v>1.3000000000000007</v>
      </c>
      <c r="P19" s="28">
        <f t="shared" si="1"/>
        <v>-14.25</v>
      </c>
    </row>
    <row r="20" spans="1:16" s="23" customFormat="1" ht="91.5" customHeight="1" x14ac:dyDescent="0.25">
      <c r="A20" s="215">
        <v>6</v>
      </c>
      <c r="B20" s="216">
        <v>13</v>
      </c>
      <c r="C20" s="368" t="s">
        <v>66</v>
      </c>
      <c r="D20" s="80">
        <v>1985</v>
      </c>
      <c r="E20" s="372" t="s">
        <v>67</v>
      </c>
      <c r="F20" s="383" t="s">
        <v>284</v>
      </c>
      <c r="G20" s="218"/>
      <c r="H20" s="376" t="s">
        <v>285</v>
      </c>
      <c r="I20" s="377" t="s">
        <v>123</v>
      </c>
      <c r="J20" s="56">
        <v>4</v>
      </c>
      <c r="K20" s="79">
        <v>62.08</v>
      </c>
      <c r="L20" s="325"/>
      <c r="M20" s="92"/>
      <c r="N20" s="405">
        <v>6</v>
      </c>
      <c r="O20" s="28">
        <f t="shared" si="0"/>
        <v>-3.4800000000000004</v>
      </c>
      <c r="P20" s="28">
        <f t="shared" si="1"/>
        <v>-14.25</v>
      </c>
    </row>
    <row r="21" spans="1:16" s="23" customFormat="1" ht="91.5" customHeight="1" x14ac:dyDescent="0.25">
      <c r="A21" s="215">
        <v>7</v>
      </c>
      <c r="B21" s="216">
        <v>64</v>
      </c>
      <c r="C21" s="368" t="s">
        <v>298</v>
      </c>
      <c r="D21" s="80">
        <v>2001</v>
      </c>
      <c r="E21" s="403" t="s">
        <v>61</v>
      </c>
      <c r="F21" s="383" t="s">
        <v>299</v>
      </c>
      <c r="G21" s="218" t="s">
        <v>300</v>
      </c>
      <c r="H21" s="376" t="s">
        <v>113</v>
      </c>
      <c r="I21" s="377" t="s">
        <v>114</v>
      </c>
      <c r="J21" s="56">
        <v>4</v>
      </c>
      <c r="K21" s="79">
        <v>64.89</v>
      </c>
      <c r="L21" s="325"/>
      <c r="M21" s="92"/>
      <c r="N21" s="405">
        <v>5</v>
      </c>
      <c r="O21" s="28">
        <f t="shared" si="0"/>
        <v>-2.7774999999999999</v>
      </c>
      <c r="P21" s="28">
        <f t="shared" si="1"/>
        <v>-14.25</v>
      </c>
    </row>
    <row r="22" spans="1:16" s="23" customFormat="1" ht="91.5" customHeight="1" x14ac:dyDescent="0.25">
      <c r="A22" s="215">
        <v>8</v>
      </c>
      <c r="B22" s="216">
        <v>49</v>
      </c>
      <c r="C22" s="368" t="s">
        <v>167</v>
      </c>
      <c r="D22" s="80">
        <v>1998</v>
      </c>
      <c r="E22" s="403" t="s">
        <v>60</v>
      </c>
      <c r="F22" s="383" t="s">
        <v>144</v>
      </c>
      <c r="G22" s="218" t="s">
        <v>406</v>
      </c>
      <c r="H22" s="376" t="s">
        <v>131</v>
      </c>
      <c r="I22" s="377" t="s">
        <v>168</v>
      </c>
      <c r="J22" s="56">
        <v>4</v>
      </c>
      <c r="K22" s="79">
        <v>66.34</v>
      </c>
      <c r="L22" s="325"/>
      <c r="M22" s="92"/>
      <c r="N22" s="405">
        <v>4</v>
      </c>
      <c r="O22" s="28">
        <f t="shared" si="0"/>
        <v>-2.4149999999999991</v>
      </c>
      <c r="P22" s="28">
        <f t="shared" si="1"/>
        <v>-14.25</v>
      </c>
    </row>
    <row r="23" spans="1:16" s="23" customFormat="1" ht="91.5" customHeight="1" x14ac:dyDescent="0.25">
      <c r="A23" s="215">
        <v>9</v>
      </c>
      <c r="B23" s="216">
        <v>25</v>
      </c>
      <c r="C23" s="368" t="s">
        <v>182</v>
      </c>
      <c r="D23" s="80">
        <v>1989</v>
      </c>
      <c r="E23" s="403" t="s">
        <v>57</v>
      </c>
      <c r="F23" s="383" t="s">
        <v>288</v>
      </c>
      <c r="G23" s="218" t="s">
        <v>289</v>
      </c>
      <c r="H23" s="376" t="s">
        <v>149</v>
      </c>
      <c r="I23" s="377" t="s">
        <v>150</v>
      </c>
      <c r="J23" s="56">
        <v>4</v>
      </c>
      <c r="K23" s="79">
        <v>67</v>
      </c>
      <c r="L23" s="325"/>
      <c r="M23" s="92"/>
      <c r="N23" s="405">
        <v>3</v>
      </c>
      <c r="O23" s="28">
        <f t="shared" ref="O23:O29" si="2">(K23-$O$13)/4</f>
        <v>-2.25</v>
      </c>
      <c r="P23" s="28">
        <f t="shared" ref="P23:P29" si="3">(M23-$P$13)/4</f>
        <v>-14.25</v>
      </c>
    </row>
    <row r="24" spans="1:16" s="23" customFormat="1" ht="91.5" customHeight="1" x14ac:dyDescent="0.25">
      <c r="A24" s="215">
        <v>10</v>
      </c>
      <c r="B24" s="216">
        <v>48</v>
      </c>
      <c r="C24" s="368" t="s">
        <v>293</v>
      </c>
      <c r="D24" s="80">
        <v>1984</v>
      </c>
      <c r="E24" s="403" t="s">
        <v>57</v>
      </c>
      <c r="F24" s="383" t="s">
        <v>323</v>
      </c>
      <c r="G24" s="218" t="s">
        <v>294</v>
      </c>
      <c r="H24" s="376" t="s">
        <v>295</v>
      </c>
      <c r="I24" s="377" t="s">
        <v>105</v>
      </c>
      <c r="J24" s="56">
        <v>8</v>
      </c>
      <c r="K24" s="79">
        <v>63.33</v>
      </c>
      <c r="L24" s="325"/>
      <c r="M24" s="92"/>
      <c r="N24" s="405">
        <v>2</v>
      </c>
      <c r="O24" s="28">
        <f>(K24-$O$13)/4</f>
        <v>-3.1675000000000004</v>
      </c>
      <c r="P24" s="28">
        <f>(M24-$P$13)/4</f>
        <v>-14.25</v>
      </c>
    </row>
    <row r="25" spans="1:16" s="23" customFormat="1" ht="91.5" customHeight="1" thickBot="1" x14ac:dyDescent="0.3">
      <c r="A25" s="215">
        <v>11</v>
      </c>
      <c r="B25" s="216">
        <v>79</v>
      </c>
      <c r="C25" s="368" t="s">
        <v>301</v>
      </c>
      <c r="D25" s="80">
        <v>1985</v>
      </c>
      <c r="E25" s="403" t="s">
        <v>60</v>
      </c>
      <c r="F25" s="383" t="s">
        <v>162</v>
      </c>
      <c r="G25" s="218"/>
      <c r="H25" s="376" t="s">
        <v>285</v>
      </c>
      <c r="I25" s="377" t="s">
        <v>105</v>
      </c>
      <c r="J25" s="56">
        <v>8</v>
      </c>
      <c r="K25" s="79">
        <v>68</v>
      </c>
      <c r="L25" s="325"/>
      <c r="M25" s="92"/>
      <c r="N25" s="405">
        <v>1</v>
      </c>
      <c r="O25" s="28">
        <f>(K25-$O$13)/4</f>
        <v>-2</v>
      </c>
      <c r="P25" s="28">
        <f>(M25-$P$13)/4</f>
        <v>-14.25</v>
      </c>
    </row>
    <row r="26" spans="1:16" s="23" customFormat="1" ht="36" customHeight="1" thickBot="1" x14ac:dyDescent="0.3">
      <c r="A26" s="713" t="s">
        <v>424</v>
      </c>
      <c r="B26" s="714"/>
      <c r="C26" s="714"/>
      <c r="D26" s="714"/>
      <c r="E26" s="714"/>
      <c r="F26" s="714"/>
      <c r="G26" s="714"/>
      <c r="H26" s="714"/>
      <c r="I26" s="714"/>
      <c r="J26" s="714"/>
      <c r="K26" s="714"/>
      <c r="L26" s="714"/>
      <c r="M26" s="714"/>
      <c r="N26" s="715"/>
      <c r="O26" s="27"/>
      <c r="P26" s="27"/>
    </row>
    <row r="27" spans="1:16" s="23" customFormat="1" ht="107.25" customHeight="1" x14ac:dyDescent="0.25">
      <c r="A27" s="210">
        <v>1</v>
      </c>
      <c r="B27" s="211">
        <v>83</v>
      </c>
      <c r="C27" s="415" t="s">
        <v>425</v>
      </c>
      <c r="D27" s="77"/>
      <c r="E27" s="399" t="s">
        <v>58</v>
      </c>
      <c r="F27" s="433" t="s">
        <v>159</v>
      </c>
      <c r="G27" s="213" t="s">
        <v>160</v>
      </c>
      <c r="H27" s="424" t="s">
        <v>312</v>
      </c>
      <c r="I27" s="425" t="s">
        <v>161</v>
      </c>
      <c r="J27" s="60">
        <v>0</v>
      </c>
      <c r="K27" s="76">
        <v>66.41</v>
      </c>
      <c r="L27" s="77">
        <v>0</v>
      </c>
      <c r="M27" s="91">
        <v>31.62</v>
      </c>
      <c r="N27" s="401">
        <v>16</v>
      </c>
      <c r="O27" s="28">
        <f t="shared" si="2"/>
        <v>-2.3975000000000009</v>
      </c>
      <c r="P27" s="28">
        <f t="shared" si="3"/>
        <v>-6.3449999999999998</v>
      </c>
    </row>
    <row r="28" spans="1:16" s="23" customFormat="1" ht="107.25" customHeight="1" x14ac:dyDescent="0.25">
      <c r="A28" s="215">
        <v>2</v>
      </c>
      <c r="B28" s="216">
        <v>82</v>
      </c>
      <c r="C28" s="368" t="s">
        <v>429</v>
      </c>
      <c r="D28" s="80"/>
      <c r="E28" s="403" t="s">
        <v>58</v>
      </c>
      <c r="F28" s="383" t="s">
        <v>310</v>
      </c>
      <c r="G28" s="218" t="s">
        <v>311</v>
      </c>
      <c r="H28" s="376" t="s">
        <v>312</v>
      </c>
      <c r="I28" s="377" t="s">
        <v>161</v>
      </c>
      <c r="J28" s="61">
        <v>0</v>
      </c>
      <c r="K28" s="83">
        <v>67.39</v>
      </c>
      <c r="L28" s="84">
        <v>0</v>
      </c>
      <c r="M28" s="93">
        <v>34.36</v>
      </c>
      <c r="N28" s="405">
        <v>13</v>
      </c>
      <c r="O28" s="28">
        <f>(K28-$O$13)/4</f>
        <v>-2.1524999999999999</v>
      </c>
      <c r="P28" s="28">
        <f>(M28-$P$13)/4</f>
        <v>-5.66</v>
      </c>
    </row>
    <row r="29" spans="1:16" s="23" customFormat="1" ht="107.25" customHeight="1" x14ac:dyDescent="0.25">
      <c r="A29" s="242">
        <v>3</v>
      </c>
      <c r="B29" s="246">
        <v>37</v>
      </c>
      <c r="C29" s="418" t="s">
        <v>192</v>
      </c>
      <c r="D29" s="84">
        <v>1998</v>
      </c>
      <c r="E29" s="407" t="s">
        <v>83</v>
      </c>
      <c r="F29" s="434" t="s">
        <v>107</v>
      </c>
      <c r="G29" s="247"/>
      <c r="H29" s="206" t="s">
        <v>59</v>
      </c>
      <c r="I29" s="426" t="s">
        <v>302</v>
      </c>
      <c r="J29" s="61">
        <v>0</v>
      </c>
      <c r="K29" s="83">
        <v>67.47</v>
      </c>
      <c r="L29" s="324">
        <v>0</v>
      </c>
      <c r="M29" s="93">
        <v>46.86</v>
      </c>
      <c r="N29" s="440">
        <v>11</v>
      </c>
      <c r="O29" s="28">
        <f t="shared" si="2"/>
        <v>-2.1325000000000003</v>
      </c>
      <c r="P29" s="28">
        <f t="shared" si="3"/>
        <v>-2.5350000000000001</v>
      </c>
    </row>
    <row r="30" spans="1:16" s="23" customFormat="1" ht="107.25" customHeight="1" x14ac:dyDescent="0.25">
      <c r="A30" s="215">
        <v>4</v>
      </c>
      <c r="B30" s="216">
        <v>27</v>
      </c>
      <c r="C30" s="368" t="s">
        <v>426</v>
      </c>
      <c r="D30" s="80">
        <v>1996</v>
      </c>
      <c r="E30" s="403" t="s">
        <v>58</v>
      </c>
      <c r="F30" s="383" t="s">
        <v>148</v>
      </c>
      <c r="G30" s="218" t="s">
        <v>291</v>
      </c>
      <c r="H30" s="376" t="s">
        <v>149</v>
      </c>
      <c r="I30" s="377" t="s">
        <v>150</v>
      </c>
      <c r="J30" s="56">
        <v>0</v>
      </c>
      <c r="K30" s="79">
        <v>61.37</v>
      </c>
      <c r="L30" s="325">
        <v>4</v>
      </c>
      <c r="M30" s="92">
        <v>32.28</v>
      </c>
      <c r="N30" s="405">
        <v>9</v>
      </c>
      <c r="O30" s="28">
        <f>(K30-$O$13)/4</f>
        <v>-3.6575000000000006</v>
      </c>
      <c r="P30" s="28">
        <f>(M30-$P$13)/4</f>
        <v>-6.18</v>
      </c>
    </row>
    <row r="31" spans="1:16" s="23" customFormat="1" ht="91.5" customHeight="1" x14ac:dyDescent="0.25">
      <c r="A31" s="242">
        <v>5</v>
      </c>
      <c r="B31" s="216">
        <v>84</v>
      </c>
      <c r="C31" s="368" t="s">
        <v>425</v>
      </c>
      <c r="D31" s="80"/>
      <c r="E31" s="403" t="s">
        <v>58</v>
      </c>
      <c r="F31" s="383" t="s">
        <v>313</v>
      </c>
      <c r="G31" s="218" t="s">
        <v>314</v>
      </c>
      <c r="H31" s="376" t="s">
        <v>312</v>
      </c>
      <c r="I31" s="377" t="s">
        <v>161</v>
      </c>
      <c r="J31" s="56">
        <v>0</v>
      </c>
      <c r="K31" s="79">
        <v>63.94</v>
      </c>
      <c r="L31" s="325">
        <v>4</v>
      </c>
      <c r="M31" s="92">
        <v>32.619999999999997</v>
      </c>
      <c r="N31" s="405">
        <v>8</v>
      </c>
      <c r="O31" s="28">
        <f t="shared" ref="O31" si="4">(K31-$O$13)/4</f>
        <v>-3.0150000000000006</v>
      </c>
      <c r="P31" s="28">
        <f t="shared" ref="P31" si="5">(M31-$P$13)/4</f>
        <v>-6.0950000000000006</v>
      </c>
    </row>
    <row r="32" spans="1:16" s="23" customFormat="1" ht="107.25" customHeight="1" x14ac:dyDescent="0.25">
      <c r="A32" s="215">
        <v>6</v>
      </c>
      <c r="B32" s="216">
        <v>68</v>
      </c>
      <c r="C32" s="368" t="s">
        <v>411</v>
      </c>
      <c r="D32" s="80">
        <v>1996</v>
      </c>
      <c r="E32" s="403" t="s">
        <v>58</v>
      </c>
      <c r="F32" s="383" t="s">
        <v>309</v>
      </c>
      <c r="G32" s="218"/>
      <c r="H32" s="376" t="s">
        <v>227</v>
      </c>
      <c r="I32" s="377" t="s">
        <v>228</v>
      </c>
      <c r="J32" s="56">
        <v>0</v>
      </c>
      <c r="K32" s="79">
        <v>59.69</v>
      </c>
      <c r="L32" s="325">
        <v>4</v>
      </c>
      <c r="M32" s="92">
        <v>41.86</v>
      </c>
      <c r="N32" s="405">
        <v>7</v>
      </c>
      <c r="O32" s="28">
        <f t="shared" ref="O32:O38" si="6">(K32-$O$13)/4</f>
        <v>-4.0775000000000006</v>
      </c>
      <c r="P32" s="28">
        <f t="shared" ref="P32:P38" si="7">(M32-$P$13)/4</f>
        <v>-3.7850000000000001</v>
      </c>
    </row>
    <row r="33" spans="1:16" s="23" customFormat="1" ht="107.25" customHeight="1" x14ac:dyDescent="0.25">
      <c r="A33" s="242">
        <v>7</v>
      </c>
      <c r="B33" s="216">
        <v>50</v>
      </c>
      <c r="C33" s="368" t="s">
        <v>428</v>
      </c>
      <c r="D33" s="80">
        <v>1967</v>
      </c>
      <c r="E33" s="403" t="s">
        <v>58</v>
      </c>
      <c r="F33" s="383" t="s">
        <v>306</v>
      </c>
      <c r="G33" s="218"/>
      <c r="H33" s="376" t="s">
        <v>307</v>
      </c>
      <c r="I33" s="377" t="s">
        <v>105</v>
      </c>
      <c r="J33" s="56">
        <v>0</v>
      </c>
      <c r="K33" s="79">
        <v>68.94</v>
      </c>
      <c r="L33" s="80">
        <v>8</v>
      </c>
      <c r="M33" s="92">
        <v>49.22</v>
      </c>
      <c r="N33" s="405">
        <v>6</v>
      </c>
      <c r="O33" s="28">
        <f t="shared" si="6"/>
        <v>-1.7650000000000006</v>
      </c>
      <c r="P33" s="28">
        <f t="shared" si="7"/>
        <v>-1.9450000000000003</v>
      </c>
    </row>
    <row r="34" spans="1:16" s="23" customFormat="1" ht="107.25" customHeight="1" x14ac:dyDescent="0.25">
      <c r="A34" s="215">
        <v>8</v>
      </c>
      <c r="B34" s="216">
        <v>53</v>
      </c>
      <c r="C34" s="368" t="s">
        <v>408</v>
      </c>
      <c r="D34" s="80"/>
      <c r="E34" s="403" t="s">
        <v>58</v>
      </c>
      <c r="F34" s="383" t="s">
        <v>308</v>
      </c>
      <c r="G34" s="218"/>
      <c r="H34" s="376" t="s">
        <v>276</v>
      </c>
      <c r="I34" s="377" t="s">
        <v>277</v>
      </c>
      <c r="J34" s="56">
        <v>0</v>
      </c>
      <c r="K34" s="79">
        <v>75.150000000000006</v>
      </c>
      <c r="L34" s="716" t="s">
        <v>85</v>
      </c>
      <c r="M34" s="717"/>
      <c r="N34" s="405">
        <v>5</v>
      </c>
      <c r="O34" s="28">
        <f t="shared" si="6"/>
        <v>-0.21249999999999858</v>
      </c>
      <c r="P34" s="28">
        <f t="shared" si="7"/>
        <v>-14.25</v>
      </c>
    </row>
    <row r="35" spans="1:16" s="23" customFormat="1" ht="107.25" customHeight="1" x14ac:dyDescent="0.25">
      <c r="A35" s="242">
        <v>9</v>
      </c>
      <c r="B35" s="246">
        <v>69</v>
      </c>
      <c r="C35" s="418" t="s">
        <v>415</v>
      </c>
      <c r="D35" s="84">
        <v>1978</v>
      </c>
      <c r="E35" s="407" t="s">
        <v>58</v>
      </c>
      <c r="F35" s="434" t="s">
        <v>239</v>
      </c>
      <c r="G35" s="247"/>
      <c r="H35" s="206" t="s">
        <v>227</v>
      </c>
      <c r="I35" s="426" t="s">
        <v>228</v>
      </c>
      <c r="J35" s="61">
        <v>4</v>
      </c>
      <c r="K35" s="83">
        <v>60.79</v>
      </c>
      <c r="L35" s="324"/>
      <c r="M35" s="93"/>
      <c r="N35" s="405">
        <v>4</v>
      </c>
      <c r="O35" s="28">
        <f>(K35-$O$13)/4</f>
        <v>-3.8025000000000002</v>
      </c>
      <c r="P35" s="28">
        <f>(M35-$P$13)/4</f>
        <v>-14.25</v>
      </c>
    </row>
    <row r="36" spans="1:16" s="23" customFormat="1" ht="91.5" customHeight="1" x14ac:dyDescent="0.25">
      <c r="A36" s="242">
        <v>10</v>
      </c>
      <c r="B36" s="246">
        <v>38</v>
      </c>
      <c r="C36" s="418" t="s">
        <v>192</v>
      </c>
      <c r="D36" s="84">
        <v>1998</v>
      </c>
      <c r="E36" s="407" t="s">
        <v>83</v>
      </c>
      <c r="F36" s="434" t="s">
        <v>303</v>
      </c>
      <c r="G36" s="247"/>
      <c r="H36" s="206" t="s">
        <v>59</v>
      </c>
      <c r="I36" s="426" t="s">
        <v>302</v>
      </c>
      <c r="J36" s="61">
        <v>4</v>
      </c>
      <c r="K36" s="83">
        <v>64.44</v>
      </c>
      <c r="L36" s="324"/>
      <c r="M36" s="93"/>
      <c r="N36" s="405">
        <v>3</v>
      </c>
      <c r="O36" s="28">
        <f>(K36-$O$13)/4</f>
        <v>-2.8900000000000006</v>
      </c>
      <c r="P36" s="28">
        <f>(M36-$P$13)/4</f>
        <v>-14.25</v>
      </c>
    </row>
    <row r="37" spans="1:16" s="23" customFormat="1" ht="107.25" customHeight="1" x14ac:dyDescent="0.25">
      <c r="A37" s="215">
        <v>11</v>
      </c>
      <c r="B37" s="216">
        <v>47</v>
      </c>
      <c r="C37" s="368" t="s">
        <v>427</v>
      </c>
      <c r="D37" s="80">
        <v>1968</v>
      </c>
      <c r="E37" s="403" t="s">
        <v>58</v>
      </c>
      <c r="F37" s="383" t="s">
        <v>322</v>
      </c>
      <c r="G37" s="218" t="s">
        <v>304</v>
      </c>
      <c r="H37" s="376" t="s">
        <v>295</v>
      </c>
      <c r="I37" s="377" t="s">
        <v>105</v>
      </c>
      <c r="J37" s="56">
        <v>4</v>
      </c>
      <c r="K37" s="79">
        <v>66.7</v>
      </c>
      <c r="L37" s="80"/>
      <c r="M37" s="92"/>
      <c r="N37" s="405">
        <v>2</v>
      </c>
      <c r="O37" s="28">
        <f t="shared" si="6"/>
        <v>-2.3249999999999993</v>
      </c>
      <c r="P37" s="28">
        <f t="shared" si="7"/>
        <v>-14.25</v>
      </c>
    </row>
    <row r="38" spans="1:16" s="23" customFormat="1" ht="107.25" customHeight="1" thickBot="1" x14ac:dyDescent="0.3">
      <c r="A38" s="539">
        <v>11</v>
      </c>
      <c r="B38" s="134">
        <v>59</v>
      </c>
      <c r="C38" s="540" t="s">
        <v>193</v>
      </c>
      <c r="D38" s="196"/>
      <c r="E38" s="127" t="s">
        <v>58</v>
      </c>
      <c r="F38" s="541" t="s">
        <v>125</v>
      </c>
      <c r="G38" s="542" t="s">
        <v>235</v>
      </c>
      <c r="H38" s="543" t="s">
        <v>113</v>
      </c>
      <c r="I38" s="544" t="s">
        <v>223</v>
      </c>
      <c r="J38" s="96">
        <v>8</v>
      </c>
      <c r="K38" s="97">
        <v>89.36</v>
      </c>
      <c r="L38" s="545"/>
      <c r="M38" s="536"/>
      <c r="N38" s="412">
        <v>1</v>
      </c>
      <c r="O38" s="28">
        <f t="shared" si="6"/>
        <v>3.34</v>
      </c>
      <c r="P38" s="28">
        <f t="shared" si="7"/>
        <v>-14.25</v>
      </c>
    </row>
    <row r="39" spans="1:16" s="22" customFormat="1" ht="30.75" customHeight="1" x14ac:dyDescent="0.45">
      <c r="A39" s="29"/>
      <c r="B39" s="29"/>
      <c r="D39" s="30" t="s">
        <v>79</v>
      </c>
      <c r="E39" s="31"/>
      <c r="F39" s="32"/>
      <c r="G39" s="32"/>
      <c r="H39" s="33"/>
      <c r="I39" s="30"/>
      <c r="J39" s="94" t="s">
        <v>400</v>
      </c>
      <c r="K39" s="29"/>
      <c r="L39" s="29"/>
      <c r="M39" s="29"/>
      <c r="N39" s="29"/>
    </row>
    <row r="40" spans="1:16" s="22" customFormat="1" ht="20.25" customHeight="1" x14ac:dyDescent="0.45">
      <c r="A40" s="29"/>
      <c r="B40" s="29"/>
      <c r="D40" s="32"/>
      <c r="E40" s="32"/>
      <c r="F40" s="32"/>
      <c r="G40" s="32"/>
      <c r="H40" s="33"/>
      <c r="I40" s="34"/>
      <c r="J40" s="29"/>
      <c r="K40" s="29"/>
      <c r="L40" s="29"/>
      <c r="M40" s="29"/>
      <c r="N40" s="29"/>
    </row>
    <row r="41" spans="1:16" s="22" customFormat="1" ht="26.25" customHeight="1" x14ac:dyDescent="0.45">
      <c r="A41" s="29"/>
      <c r="B41" s="29"/>
      <c r="D41" s="30" t="s">
        <v>80</v>
      </c>
      <c r="E41" s="31"/>
      <c r="F41" s="32"/>
      <c r="G41" s="32"/>
      <c r="H41" s="33"/>
      <c r="I41" s="30"/>
      <c r="J41" s="30" t="s">
        <v>81</v>
      </c>
      <c r="K41" s="29"/>
      <c r="L41" s="29"/>
      <c r="M41" s="29"/>
      <c r="N41" s="29"/>
    </row>
    <row r="42" spans="1:16" ht="25.5" customHeight="1" x14ac:dyDescent="0.25"/>
    <row r="43" spans="1:16" ht="25.5" customHeight="1" x14ac:dyDescent="0.25"/>
    <row r="44" spans="1:16" ht="25.5" customHeight="1" x14ac:dyDescent="0.25"/>
    <row r="45" spans="1:16" ht="25.5" customHeight="1" x14ac:dyDescent="0.25"/>
    <row r="46" spans="1:16" ht="25.5" customHeight="1" x14ac:dyDescent="0.25"/>
    <row r="47" spans="1:16" ht="25.5" customHeight="1" x14ac:dyDescent="0.25"/>
    <row r="48" spans="1:16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  <row r="58" ht="25.5" customHeight="1" x14ac:dyDescent="0.25"/>
    <row r="59" ht="25.5" customHeight="1" x14ac:dyDescent="0.25"/>
  </sheetData>
  <mergeCells count="26">
    <mergeCell ref="J11:M11"/>
    <mergeCell ref="N11:N13"/>
    <mergeCell ref="J12:K12"/>
    <mergeCell ref="L12:M12"/>
    <mergeCell ref="A26:N26"/>
    <mergeCell ref="L34:M34"/>
    <mergeCell ref="A7:N7"/>
    <mergeCell ref="A8:N8"/>
    <mergeCell ref="A9:N9"/>
    <mergeCell ref="A10:N10"/>
    <mergeCell ref="A11:A13"/>
    <mergeCell ref="B11:B13"/>
    <mergeCell ref="C11:C13"/>
    <mergeCell ref="D11:D13"/>
    <mergeCell ref="E11:E13"/>
    <mergeCell ref="F11:F13"/>
    <mergeCell ref="A14:N14"/>
    <mergeCell ref="G11:G13"/>
    <mergeCell ref="H11:H13"/>
    <mergeCell ref="I11:I13"/>
    <mergeCell ref="A6:N6"/>
    <mergeCell ref="A1:N1"/>
    <mergeCell ref="A2:N2"/>
    <mergeCell ref="A3:N3"/>
    <mergeCell ref="A4:N4"/>
    <mergeCell ref="A5:N5"/>
  </mergeCells>
  <pageMargins left="0" right="0" top="0" bottom="0" header="0" footer="0"/>
  <pageSetup paperSize="9" scale="29" orientation="portrait" r:id="rId1"/>
  <headerFooter alignWithMargins="0"/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89"/>
  <sheetViews>
    <sheetView view="pageBreakPreview" topLeftCell="A59" zoomScale="82" zoomScaleNormal="100" zoomScaleSheetLayoutView="82" workbookViewId="0">
      <selection activeCell="H44" sqref="H44"/>
    </sheetView>
  </sheetViews>
  <sheetFormatPr defaultRowHeight="18.75" x14ac:dyDescent="0.3"/>
  <cols>
    <col min="1" max="1" width="5.28515625" style="20" customWidth="1"/>
    <col min="2" max="2" width="7.7109375" style="20" customWidth="1"/>
    <col min="3" max="3" width="33.28515625" style="131" customWidth="1"/>
    <col min="4" max="4" width="9" style="183" customWidth="1"/>
    <col min="5" max="5" width="9.42578125" style="132" customWidth="1"/>
    <col min="6" max="6" width="24.5703125" style="132" customWidth="1"/>
    <col min="7" max="7" width="27.5703125" style="1" hidden="1" customWidth="1"/>
    <col min="8" max="8" width="19.85546875" style="133" customWidth="1"/>
    <col min="9" max="9" width="17.85546875" style="160" customWidth="1"/>
    <col min="10" max="10" width="7.42578125" style="1" customWidth="1"/>
    <col min="11" max="16384" width="9.140625" style="1"/>
  </cols>
  <sheetData>
    <row r="1" spans="1:10" ht="21.75" customHeight="1" x14ac:dyDescent="0.3">
      <c r="A1" s="640"/>
      <c r="B1" s="640"/>
      <c r="C1" s="640"/>
      <c r="D1" s="640"/>
      <c r="E1" s="640"/>
      <c r="F1" s="640"/>
      <c r="G1" s="640"/>
      <c r="H1" s="640"/>
      <c r="I1" s="640"/>
    </row>
    <row r="2" spans="1:10" ht="45" customHeight="1" x14ac:dyDescent="0.3">
      <c r="A2" s="162"/>
      <c r="B2" s="162"/>
      <c r="C2" s="130"/>
      <c r="D2" s="98"/>
      <c r="E2" s="163"/>
      <c r="F2" s="130"/>
      <c r="G2" s="162"/>
      <c r="H2" s="98"/>
      <c r="I2" s="162"/>
    </row>
    <row r="3" spans="1:10" ht="21" customHeight="1" x14ac:dyDescent="0.3">
      <c r="A3" s="643" t="s">
        <v>111</v>
      </c>
      <c r="B3" s="643"/>
      <c r="C3" s="643"/>
      <c r="D3" s="643"/>
      <c r="E3" s="643"/>
      <c r="F3" s="643"/>
      <c r="G3" s="643"/>
      <c r="H3" s="643"/>
      <c r="I3" s="643"/>
    </row>
    <row r="4" spans="1:10" ht="17.25" customHeight="1" x14ac:dyDescent="0.3">
      <c r="A4" s="643" t="s">
        <v>218</v>
      </c>
      <c r="B4" s="643"/>
      <c r="C4" s="643"/>
      <c r="D4" s="643"/>
      <c r="E4" s="643"/>
      <c r="F4" s="643"/>
      <c r="G4" s="643"/>
      <c r="H4" s="643"/>
      <c r="I4" s="643"/>
      <c r="J4"/>
    </row>
    <row r="5" spans="1:10" ht="20.25" customHeight="1" x14ac:dyDescent="0.3">
      <c r="A5" s="649" t="s">
        <v>52</v>
      </c>
      <c r="B5" s="649"/>
      <c r="C5" s="649"/>
      <c r="D5" s="649"/>
      <c r="E5" s="649"/>
      <c r="F5" s="649"/>
      <c r="G5" s="649"/>
      <c r="H5" s="649"/>
      <c r="I5" s="649"/>
    </row>
    <row r="6" spans="1:10" x14ac:dyDescent="0.3">
      <c r="A6" s="642">
        <v>41853</v>
      </c>
      <c r="B6" s="642"/>
      <c r="C6" s="642"/>
      <c r="D6" s="642"/>
      <c r="E6" s="642"/>
      <c r="F6" s="642"/>
      <c r="G6" s="642"/>
      <c r="H6" s="642"/>
      <c r="I6" s="642"/>
    </row>
    <row r="7" spans="1:10" ht="28.5" customHeight="1" thickBot="1" x14ac:dyDescent="0.35">
      <c r="A7" s="648" t="s">
        <v>135</v>
      </c>
      <c r="B7" s="648"/>
      <c r="C7" s="648"/>
      <c r="D7" s="648"/>
      <c r="E7" s="648"/>
      <c r="F7" s="648"/>
      <c r="G7" s="648"/>
      <c r="H7" s="648"/>
      <c r="I7" s="648"/>
    </row>
    <row r="8" spans="1:10" ht="32.25" customHeight="1" x14ac:dyDescent="0.3">
      <c r="A8" s="644" t="s">
        <v>53</v>
      </c>
      <c r="B8" s="646" t="s">
        <v>7</v>
      </c>
      <c r="C8" s="731" t="s">
        <v>8</v>
      </c>
      <c r="D8" s="650" t="s">
        <v>54</v>
      </c>
      <c r="E8" s="650" t="s">
        <v>48</v>
      </c>
      <c r="F8" s="731" t="s">
        <v>104</v>
      </c>
      <c r="G8" s="652" t="s">
        <v>103</v>
      </c>
      <c r="H8" s="654" t="s">
        <v>49</v>
      </c>
      <c r="I8" s="656" t="s">
        <v>55</v>
      </c>
      <c r="J8" s="2"/>
    </row>
    <row r="9" spans="1:10" ht="25.5" customHeight="1" thickBot="1" x14ac:dyDescent="0.35">
      <c r="A9" s="645"/>
      <c r="B9" s="647"/>
      <c r="C9" s="732"/>
      <c r="D9" s="651"/>
      <c r="E9" s="651"/>
      <c r="F9" s="733"/>
      <c r="G9" s="653"/>
      <c r="H9" s="655"/>
      <c r="I9" s="657"/>
      <c r="J9" s="2"/>
    </row>
    <row r="10" spans="1:10" ht="18" customHeight="1" thickBot="1" x14ac:dyDescent="0.35">
      <c r="A10" s="718" t="s">
        <v>346</v>
      </c>
      <c r="B10" s="729"/>
      <c r="C10" s="729"/>
      <c r="D10" s="729"/>
      <c r="E10" s="729"/>
      <c r="F10" s="729"/>
      <c r="G10" s="729"/>
      <c r="H10" s="729"/>
      <c r="I10" s="730"/>
      <c r="J10" s="2"/>
    </row>
    <row r="11" spans="1:10" s="165" customFormat="1" ht="30" customHeight="1" thickBot="1" x14ac:dyDescent="0.35">
      <c r="A11" s="726" t="s">
        <v>347</v>
      </c>
      <c r="B11" s="727"/>
      <c r="C11" s="727"/>
      <c r="D11" s="727"/>
      <c r="E11" s="727"/>
      <c r="F11" s="727"/>
      <c r="G11" s="727"/>
      <c r="H11" s="727"/>
      <c r="I11" s="728"/>
      <c r="J11" s="164"/>
    </row>
    <row r="12" spans="1:10" ht="15.75" customHeight="1" thickBot="1" x14ac:dyDescent="0.35">
      <c r="A12" s="637" t="s">
        <v>348</v>
      </c>
      <c r="B12" s="638"/>
      <c r="C12" s="638"/>
      <c r="D12" s="638"/>
      <c r="E12" s="638"/>
      <c r="F12" s="638"/>
      <c r="G12" s="638"/>
      <c r="H12" s="638"/>
      <c r="I12" s="639"/>
      <c r="J12" s="2"/>
    </row>
    <row r="13" spans="1:10" s="160" customFormat="1" ht="17.25" customHeight="1" thickBot="1" x14ac:dyDescent="0.3">
      <c r="A13" s="721" t="s">
        <v>173</v>
      </c>
      <c r="B13" s="722"/>
      <c r="C13" s="722"/>
      <c r="D13" s="722"/>
      <c r="E13" s="722"/>
      <c r="F13" s="722"/>
      <c r="G13" s="722"/>
      <c r="H13" s="722"/>
      <c r="I13" s="723"/>
      <c r="J13" s="19"/>
    </row>
    <row r="14" spans="1:10" s="161" customFormat="1" ht="27" customHeight="1" x14ac:dyDescent="0.25">
      <c r="A14" s="129">
        <v>1</v>
      </c>
      <c r="B14" s="202">
        <v>80</v>
      </c>
      <c r="C14" s="258" t="s">
        <v>338</v>
      </c>
      <c r="D14" s="232">
        <v>1986</v>
      </c>
      <c r="E14" s="254" t="s">
        <v>57</v>
      </c>
      <c r="F14" s="255" t="s">
        <v>171</v>
      </c>
      <c r="G14" s="201" t="s">
        <v>339</v>
      </c>
      <c r="H14" s="256" t="s">
        <v>312</v>
      </c>
      <c r="I14" s="257" t="s">
        <v>105</v>
      </c>
    </row>
    <row r="15" spans="1:10" s="161" customFormat="1" ht="27" customHeight="1" x14ac:dyDescent="0.25">
      <c r="A15" s="129">
        <v>2</v>
      </c>
      <c r="B15" s="202">
        <v>9</v>
      </c>
      <c r="C15" s="258" t="s">
        <v>66</v>
      </c>
      <c r="D15" s="232">
        <v>1985</v>
      </c>
      <c r="E15" s="259" t="s">
        <v>67</v>
      </c>
      <c r="F15" s="255" t="s">
        <v>351</v>
      </c>
      <c r="G15" s="201"/>
      <c r="H15" s="256" t="s">
        <v>285</v>
      </c>
      <c r="I15" s="257" t="s">
        <v>123</v>
      </c>
    </row>
    <row r="16" spans="1:10" s="161" customFormat="1" ht="27" customHeight="1" x14ac:dyDescent="0.25">
      <c r="A16" s="129">
        <v>3</v>
      </c>
      <c r="B16" s="202">
        <v>31</v>
      </c>
      <c r="C16" s="258" t="s">
        <v>120</v>
      </c>
      <c r="D16" s="232">
        <v>1984</v>
      </c>
      <c r="E16" s="254"/>
      <c r="F16" s="255" t="s">
        <v>183</v>
      </c>
      <c r="G16" s="201" t="s">
        <v>292</v>
      </c>
      <c r="H16" s="256" t="s">
        <v>231</v>
      </c>
      <c r="I16" s="257" t="s">
        <v>232</v>
      </c>
    </row>
    <row r="17" spans="1:9" s="161" customFormat="1" ht="27" customHeight="1" x14ac:dyDescent="0.25">
      <c r="A17" s="129">
        <v>4</v>
      </c>
      <c r="B17" s="202">
        <v>17</v>
      </c>
      <c r="C17" s="258" t="s">
        <v>124</v>
      </c>
      <c r="D17" s="232">
        <v>1988</v>
      </c>
      <c r="E17" s="254"/>
      <c r="F17" s="255" t="s">
        <v>128</v>
      </c>
      <c r="G17" s="201"/>
      <c r="H17" s="256" t="s">
        <v>59</v>
      </c>
      <c r="I17" s="257" t="s">
        <v>407</v>
      </c>
    </row>
    <row r="18" spans="1:9" s="161" customFormat="1" ht="27" customHeight="1" x14ac:dyDescent="0.25">
      <c r="A18" s="129">
        <v>5</v>
      </c>
      <c r="B18" s="202">
        <v>25</v>
      </c>
      <c r="C18" s="253" t="s">
        <v>182</v>
      </c>
      <c r="D18" s="232">
        <v>1989</v>
      </c>
      <c r="E18" s="254" t="s">
        <v>57</v>
      </c>
      <c r="F18" s="255" t="s">
        <v>288</v>
      </c>
      <c r="G18" s="201" t="s">
        <v>289</v>
      </c>
      <c r="H18" s="256" t="s">
        <v>149</v>
      </c>
      <c r="I18" s="257" t="s">
        <v>150</v>
      </c>
    </row>
    <row r="19" spans="1:9" s="161" customFormat="1" ht="27" customHeight="1" x14ac:dyDescent="0.25">
      <c r="A19" s="129">
        <v>6</v>
      </c>
      <c r="B19" s="202">
        <v>23</v>
      </c>
      <c r="C19" s="258" t="s">
        <v>190</v>
      </c>
      <c r="D19" s="232">
        <v>1992</v>
      </c>
      <c r="E19" s="254" t="s">
        <v>57</v>
      </c>
      <c r="F19" s="255" t="s">
        <v>153</v>
      </c>
      <c r="G19" s="201" t="s">
        <v>332</v>
      </c>
      <c r="H19" s="256" t="s">
        <v>149</v>
      </c>
      <c r="I19" s="257" t="s">
        <v>150</v>
      </c>
    </row>
    <row r="20" spans="1:9" s="161" customFormat="1" ht="27" customHeight="1" x14ac:dyDescent="0.25">
      <c r="A20" s="129">
        <v>7</v>
      </c>
      <c r="B20" s="202">
        <v>55</v>
      </c>
      <c r="C20" s="258" t="s">
        <v>114</v>
      </c>
      <c r="D20" s="232">
        <v>1986</v>
      </c>
      <c r="E20" s="254" t="s">
        <v>57</v>
      </c>
      <c r="F20" s="255" t="s">
        <v>337</v>
      </c>
      <c r="G20" s="201"/>
      <c r="H20" s="256" t="s">
        <v>113</v>
      </c>
      <c r="I20" s="257" t="s">
        <v>177</v>
      </c>
    </row>
    <row r="21" spans="1:9" s="161" customFormat="1" ht="27" customHeight="1" x14ac:dyDescent="0.25">
      <c r="A21" s="129">
        <v>8</v>
      </c>
      <c r="B21" s="202">
        <v>24</v>
      </c>
      <c r="C21" s="258" t="s">
        <v>165</v>
      </c>
      <c r="D21" s="232">
        <v>1995</v>
      </c>
      <c r="E21" s="254" t="s">
        <v>60</v>
      </c>
      <c r="F21" s="255" t="s">
        <v>166</v>
      </c>
      <c r="G21" s="201" t="s">
        <v>287</v>
      </c>
      <c r="H21" s="256" t="s">
        <v>149</v>
      </c>
      <c r="I21" s="257" t="s">
        <v>150</v>
      </c>
    </row>
    <row r="22" spans="1:9" s="161" customFormat="1" ht="27" customHeight="1" x14ac:dyDescent="0.25">
      <c r="A22" s="129">
        <v>9</v>
      </c>
      <c r="B22" s="202">
        <v>18</v>
      </c>
      <c r="C22" s="258" t="s">
        <v>431</v>
      </c>
      <c r="D22" s="232">
        <f>2014-16</f>
        <v>1998</v>
      </c>
      <c r="E22" s="254" t="s">
        <v>86</v>
      </c>
      <c r="F22" s="255" t="s">
        <v>432</v>
      </c>
      <c r="G22" s="201" t="s">
        <v>433</v>
      </c>
      <c r="H22" s="256" t="s">
        <v>176</v>
      </c>
      <c r="I22" s="257" t="s">
        <v>106</v>
      </c>
    </row>
    <row r="23" spans="1:9" s="161" customFormat="1" ht="27" customHeight="1" x14ac:dyDescent="0.25">
      <c r="A23" s="129">
        <v>10</v>
      </c>
      <c r="B23" s="202">
        <v>50</v>
      </c>
      <c r="C23" s="258" t="s">
        <v>305</v>
      </c>
      <c r="D23" s="232">
        <v>1967</v>
      </c>
      <c r="E23" s="254" t="s">
        <v>58</v>
      </c>
      <c r="F23" s="255" t="s">
        <v>306</v>
      </c>
      <c r="G23" s="201"/>
      <c r="H23" s="256" t="s">
        <v>307</v>
      </c>
      <c r="I23" s="257" t="s">
        <v>105</v>
      </c>
    </row>
    <row r="24" spans="1:9" s="161" customFormat="1" ht="27" customHeight="1" x14ac:dyDescent="0.25">
      <c r="A24" s="129">
        <v>11</v>
      </c>
      <c r="B24" s="202">
        <v>33</v>
      </c>
      <c r="C24" s="258" t="s">
        <v>121</v>
      </c>
      <c r="D24" s="232">
        <v>1982</v>
      </c>
      <c r="E24" s="254"/>
      <c r="F24" s="255" t="s">
        <v>335</v>
      </c>
      <c r="G24" s="201" t="s">
        <v>336</v>
      </c>
      <c r="H24" s="256" t="s">
        <v>231</v>
      </c>
      <c r="I24" s="257" t="s">
        <v>151</v>
      </c>
    </row>
    <row r="25" spans="1:9" s="161" customFormat="1" ht="27" customHeight="1" x14ac:dyDescent="0.25">
      <c r="A25" s="129">
        <v>12</v>
      </c>
      <c r="B25" s="202">
        <v>35</v>
      </c>
      <c r="C25" s="261" t="s">
        <v>430</v>
      </c>
      <c r="D25" s="232">
        <v>1988</v>
      </c>
      <c r="E25" s="254" t="s">
        <v>56</v>
      </c>
      <c r="F25" s="255" t="s">
        <v>174</v>
      </c>
      <c r="G25" s="201"/>
      <c r="H25" s="256" t="s">
        <v>62</v>
      </c>
      <c r="I25" s="257" t="s">
        <v>105</v>
      </c>
    </row>
    <row r="26" spans="1:9" s="161" customFormat="1" ht="27" customHeight="1" x14ac:dyDescent="0.25">
      <c r="A26" s="129">
        <v>13</v>
      </c>
      <c r="B26" s="202">
        <v>85</v>
      </c>
      <c r="C26" s="253" t="s">
        <v>340</v>
      </c>
      <c r="D26" s="232">
        <v>2000</v>
      </c>
      <c r="E26" s="254" t="s">
        <v>61</v>
      </c>
      <c r="F26" s="255" t="s">
        <v>341</v>
      </c>
      <c r="G26" s="201" t="s">
        <v>342</v>
      </c>
      <c r="H26" s="256" t="s">
        <v>312</v>
      </c>
      <c r="I26" s="257" t="s">
        <v>161</v>
      </c>
    </row>
    <row r="27" spans="1:9" s="161" customFormat="1" ht="27" customHeight="1" x14ac:dyDescent="0.25">
      <c r="A27" s="129">
        <v>14</v>
      </c>
      <c r="B27" s="202">
        <v>54</v>
      </c>
      <c r="C27" s="253" t="s">
        <v>421</v>
      </c>
      <c r="D27" s="232">
        <v>1986</v>
      </c>
      <c r="E27" s="254" t="s">
        <v>57</v>
      </c>
      <c r="F27" s="255" t="s">
        <v>279</v>
      </c>
      <c r="G27" s="201"/>
      <c r="H27" s="256" t="s">
        <v>113</v>
      </c>
      <c r="I27" s="257" t="s">
        <v>177</v>
      </c>
    </row>
    <row r="28" spans="1:9" s="161" customFormat="1" ht="27" customHeight="1" x14ac:dyDescent="0.25">
      <c r="A28" s="129">
        <v>15</v>
      </c>
      <c r="B28" s="202">
        <v>78</v>
      </c>
      <c r="C28" s="253" t="s">
        <v>420</v>
      </c>
      <c r="D28" s="232">
        <v>1985</v>
      </c>
      <c r="E28" s="254" t="s">
        <v>60</v>
      </c>
      <c r="F28" s="255" t="s">
        <v>178</v>
      </c>
      <c r="G28" s="201"/>
      <c r="H28" s="256" t="s">
        <v>285</v>
      </c>
      <c r="I28" s="257" t="s">
        <v>105</v>
      </c>
    </row>
    <row r="29" spans="1:9" s="161" customFormat="1" ht="27" customHeight="1" x14ac:dyDescent="0.25">
      <c r="A29" s="129">
        <v>16</v>
      </c>
      <c r="B29" s="202">
        <v>93</v>
      </c>
      <c r="C29" s="258" t="s">
        <v>349</v>
      </c>
      <c r="D29" s="232">
        <v>1987</v>
      </c>
      <c r="E29" s="259" t="s">
        <v>67</v>
      </c>
      <c r="F29" s="255" t="s">
        <v>343</v>
      </c>
      <c r="G29" s="201" t="s">
        <v>344</v>
      </c>
      <c r="H29" s="256" t="s">
        <v>345</v>
      </c>
      <c r="I29" s="257" t="s">
        <v>185</v>
      </c>
    </row>
    <row r="30" spans="1:9" s="161" customFormat="1" ht="27" customHeight="1" x14ac:dyDescent="0.25">
      <c r="A30" s="129">
        <v>17</v>
      </c>
      <c r="B30" s="202">
        <v>95</v>
      </c>
      <c r="C30" s="263" t="s">
        <v>350</v>
      </c>
      <c r="D30" s="232">
        <v>1958</v>
      </c>
      <c r="E30" s="259" t="s">
        <v>67</v>
      </c>
      <c r="F30" s="255" t="s">
        <v>129</v>
      </c>
      <c r="G30" s="201"/>
      <c r="H30" s="256" t="s">
        <v>345</v>
      </c>
      <c r="I30" s="257" t="s">
        <v>105</v>
      </c>
    </row>
    <row r="31" spans="1:9" s="161" customFormat="1" ht="27" customHeight="1" x14ac:dyDescent="0.25">
      <c r="A31" s="129">
        <v>18</v>
      </c>
      <c r="B31" s="202">
        <v>12</v>
      </c>
      <c r="C31" s="258" t="s">
        <v>66</v>
      </c>
      <c r="D31" s="232">
        <v>1985</v>
      </c>
      <c r="E31" s="259" t="s">
        <v>67</v>
      </c>
      <c r="F31" s="260" t="s">
        <v>326</v>
      </c>
      <c r="G31" s="201" t="s">
        <v>327</v>
      </c>
      <c r="H31" s="256" t="s">
        <v>285</v>
      </c>
      <c r="I31" s="257" t="s">
        <v>123</v>
      </c>
    </row>
    <row r="32" spans="1:9" s="161" customFormat="1" ht="27" customHeight="1" x14ac:dyDescent="0.25">
      <c r="A32" s="129">
        <v>19</v>
      </c>
      <c r="B32" s="202">
        <v>1</v>
      </c>
      <c r="C32" s="258" t="s">
        <v>124</v>
      </c>
      <c r="D32" s="232">
        <v>1988</v>
      </c>
      <c r="E32" s="254"/>
      <c r="F32" s="255" t="s">
        <v>324</v>
      </c>
      <c r="G32" s="201"/>
      <c r="H32" s="256" t="s">
        <v>325</v>
      </c>
      <c r="I32" s="257" t="s">
        <v>105</v>
      </c>
    </row>
    <row r="33" spans="1:10" s="161" customFormat="1" ht="27" customHeight="1" x14ac:dyDescent="0.25">
      <c r="A33" s="129">
        <v>20</v>
      </c>
      <c r="B33" s="202">
        <v>26</v>
      </c>
      <c r="C33" s="253" t="s">
        <v>182</v>
      </c>
      <c r="D33" s="232">
        <v>1989</v>
      </c>
      <c r="E33" s="254" t="s">
        <v>57</v>
      </c>
      <c r="F33" s="255" t="s">
        <v>154</v>
      </c>
      <c r="G33" s="201" t="s">
        <v>155</v>
      </c>
      <c r="H33" s="256" t="s">
        <v>290</v>
      </c>
      <c r="I33" s="257" t="s">
        <v>150</v>
      </c>
    </row>
    <row r="34" spans="1:10" s="179" customFormat="1" ht="27" customHeight="1" thickBot="1" x14ac:dyDescent="0.35">
      <c r="A34" s="129">
        <v>21</v>
      </c>
      <c r="B34" s="202">
        <v>21</v>
      </c>
      <c r="C34" s="258" t="s">
        <v>190</v>
      </c>
      <c r="D34" s="232">
        <v>1992</v>
      </c>
      <c r="E34" s="254" t="s">
        <v>57</v>
      </c>
      <c r="F34" s="255" t="s">
        <v>164</v>
      </c>
      <c r="G34" s="201" t="s">
        <v>331</v>
      </c>
      <c r="H34" s="256" t="s">
        <v>149</v>
      </c>
      <c r="I34" s="257" t="s">
        <v>150</v>
      </c>
      <c r="J34" s="178"/>
    </row>
    <row r="35" spans="1:10" s="161" customFormat="1" ht="18.75" customHeight="1" thickBot="1" x14ac:dyDescent="0.3">
      <c r="A35" s="721" t="s">
        <v>180</v>
      </c>
      <c r="B35" s="722"/>
      <c r="C35" s="722"/>
      <c r="D35" s="722"/>
      <c r="E35" s="722"/>
      <c r="F35" s="722"/>
      <c r="G35" s="722"/>
      <c r="H35" s="722"/>
      <c r="I35" s="723"/>
    </row>
    <row r="36" spans="1:10" s="161" customFormat="1" ht="25.5" customHeight="1" x14ac:dyDescent="0.25">
      <c r="A36" s="129">
        <v>1</v>
      </c>
      <c r="B36" s="202">
        <v>81</v>
      </c>
      <c r="C36" s="258" t="s">
        <v>338</v>
      </c>
      <c r="D36" s="232">
        <v>1986</v>
      </c>
      <c r="E36" s="259" t="s">
        <v>57</v>
      </c>
      <c r="F36" s="255" t="s">
        <v>354</v>
      </c>
      <c r="G36" s="201" t="s">
        <v>355</v>
      </c>
      <c r="H36" s="256" t="s">
        <v>312</v>
      </c>
      <c r="I36" s="257" t="s">
        <v>105</v>
      </c>
    </row>
    <row r="37" spans="1:10" s="161" customFormat="1" ht="25.5" customHeight="1" x14ac:dyDescent="0.25">
      <c r="A37" s="129">
        <v>2</v>
      </c>
      <c r="B37" s="202">
        <v>39</v>
      </c>
      <c r="C37" s="258" t="s">
        <v>100</v>
      </c>
      <c r="D37" s="232">
        <v>1992</v>
      </c>
      <c r="E37" s="259"/>
      <c r="F37" s="255" t="s">
        <v>352</v>
      </c>
      <c r="G37" s="201" t="s">
        <v>353</v>
      </c>
      <c r="H37" s="256" t="s">
        <v>267</v>
      </c>
      <c r="I37" s="257" t="s">
        <v>268</v>
      </c>
    </row>
    <row r="38" spans="1:10" s="161" customFormat="1" ht="25.5" customHeight="1" x14ac:dyDescent="0.25">
      <c r="A38" s="129">
        <v>3</v>
      </c>
      <c r="B38" s="202">
        <v>88</v>
      </c>
      <c r="C38" s="258" t="s">
        <v>137</v>
      </c>
      <c r="D38" s="232">
        <v>1995</v>
      </c>
      <c r="E38" s="259" t="s">
        <v>57</v>
      </c>
      <c r="F38" s="255" t="s">
        <v>133</v>
      </c>
      <c r="G38" s="201"/>
      <c r="H38" s="264" t="s">
        <v>356</v>
      </c>
      <c r="I38" s="257" t="s">
        <v>177</v>
      </c>
    </row>
    <row r="39" spans="1:10" s="16" customFormat="1" ht="18.75" customHeight="1" thickBot="1" x14ac:dyDescent="0.35">
      <c r="A39" s="129">
        <v>4</v>
      </c>
      <c r="B39" s="202">
        <v>87</v>
      </c>
      <c r="C39" s="258" t="s">
        <v>338</v>
      </c>
      <c r="D39" s="232">
        <v>1986</v>
      </c>
      <c r="E39" s="254" t="s">
        <v>57</v>
      </c>
      <c r="F39" s="255" t="s">
        <v>313</v>
      </c>
      <c r="G39" s="201" t="s">
        <v>314</v>
      </c>
      <c r="H39" s="256" t="s">
        <v>312</v>
      </c>
      <c r="I39" s="257" t="s">
        <v>105</v>
      </c>
      <c r="J39" s="181"/>
    </row>
    <row r="40" spans="1:10" s="16" customFormat="1" ht="15.75" customHeight="1" thickBot="1" x14ac:dyDescent="0.35">
      <c r="A40" s="718" t="s">
        <v>357</v>
      </c>
      <c r="B40" s="729"/>
      <c r="C40" s="729"/>
      <c r="D40" s="729"/>
      <c r="E40" s="729"/>
      <c r="F40" s="729"/>
      <c r="G40" s="729"/>
      <c r="H40" s="729"/>
      <c r="I40" s="730"/>
      <c r="J40" s="181"/>
    </row>
    <row r="41" spans="1:10" ht="15.75" customHeight="1" thickBot="1" x14ac:dyDescent="0.35">
      <c r="A41" s="721" t="s">
        <v>181</v>
      </c>
      <c r="B41" s="722"/>
      <c r="C41" s="722"/>
      <c r="D41" s="722"/>
      <c r="E41" s="722"/>
      <c r="F41" s="722"/>
      <c r="G41" s="722"/>
      <c r="H41" s="722"/>
      <c r="I41" s="723"/>
      <c r="J41" s="2"/>
    </row>
    <row r="42" spans="1:10" s="161" customFormat="1" ht="28.5" customHeight="1" thickBot="1" x14ac:dyDescent="0.3">
      <c r="A42" s="631" t="s">
        <v>358</v>
      </c>
      <c r="B42" s="632"/>
      <c r="C42" s="632"/>
      <c r="D42" s="632"/>
      <c r="E42" s="632"/>
      <c r="F42" s="632"/>
      <c r="G42" s="632"/>
      <c r="H42" s="632"/>
      <c r="I42" s="633"/>
    </row>
    <row r="43" spans="1:10" s="161" customFormat="1" ht="28.5" customHeight="1" x14ac:dyDescent="0.25">
      <c r="A43" s="129">
        <v>1</v>
      </c>
      <c r="B43" s="202">
        <v>43</v>
      </c>
      <c r="C43" s="258" t="s">
        <v>122</v>
      </c>
      <c r="D43" s="232">
        <v>1992</v>
      </c>
      <c r="E43" s="259" t="s">
        <v>57</v>
      </c>
      <c r="F43" s="255" t="s">
        <v>158</v>
      </c>
      <c r="G43" s="201"/>
      <c r="H43" s="256" t="s">
        <v>108</v>
      </c>
      <c r="I43" s="257" t="s">
        <v>123</v>
      </c>
    </row>
    <row r="44" spans="1:10" s="161" customFormat="1" ht="28.5" customHeight="1" x14ac:dyDescent="0.25">
      <c r="A44" s="129">
        <v>2</v>
      </c>
      <c r="B44" s="202">
        <v>32</v>
      </c>
      <c r="C44" s="258" t="s">
        <v>120</v>
      </c>
      <c r="D44" s="232">
        <v>1984</v>
      </c>
      <c r="E44" s="259"/>
      <c r="F44" s="255" t="s">
        <v>333</v>
      </c>
      <c r="G44" s="201" t="s">
        <v>334</v>
      </c>
      <c r="H44" s="256" t="s">
        <v>231</v>
      </c>
      <c r="I44" s="257" t="s">
        <v>232</v>
      </c>
    </row>
    <row r="45" spans="1:10" s="161" customFormat="1" ht="28.5" customHeight="1" x14ac:dyDescent="0.25">
      <c r="A45" s="129">
        <v>3</v>
      </c>
      <c r="B45" s="202">
        <v>33</v>
      </c>
      <c r="C45" s="258" t="s">
        <v>121</v>
      </c>
      <c r="D45" s="232">
        <v>1982</v>
      </c>
      <c r="E45" s="259"/>
      <c r="F45" s="255" t="s">
        <v>335</v>
      </c>
      <c r="G45" s="201" t="s">
        <v>336</v>
      </c>
      <c r="H45" s="256" t="s">
        <v>231</v>
      </c>
      <c r="I45" s="257" t="s">
        <v>151</v>
      </c>
    </row>
    <row r="46" spans="1:10" s="161" customFormat="1" ht="28.5" customHeight="1" x14ac:dyDescent="0.25">
      <c r="A46" s="129">
        <v>4</v>
      </c>
      <c r="B46" s="202">
        <v>2</v>
      </c>
      <c r="C46" s="258" t="s">
        <v>208</v>
      </c>
      <c r="D46" s="232">
        <v>1958</v>
      </c>
      <c r="E46" s="259" t="s">
        <v>57</v>
      </c>
      <c r="F46" s="255" t="s">
        <v>63</v>
      </c>
      <c r="G46" s="201"/>
      <c r="H46" s="256" t="s">
        <v>325</v>
      </c>
      <c r="I46" s="257" t="s">
        <v>105</v>
      </c>
    </row>
    <row r="47" spans="1:10" s="161" customFormat="1" ht="28.5" customHeight="1" x14ac:dyDescent="0.25">
      <c r="A47" s="129">
        <v>5</v>
      </c>
      <c r="B47" s="202">
        <v>4</v>
      </c>
      <c r="C47" s="258" t="s">
        <v>361</v>
      </c>
      <c r="D47" s="232">
        <v>1988</v>
      </c>
      <c r="E47" s="259" t="s">
        <v>57</v>
      </c>
      <c r="F47" s="255" t="s">
        <v>362</v>
      </c>
      <c r="G47" s="201" t="s">
        <v>363</v>
      </c>
      <c r="H47" s="256" t="s">
        <v>118</v>
      </c>
      <c r="I47" s="257" t="s">
        <v>119</v>
      </c>
    </row>
    <row r="48" spans="1:10" s="161" customFormat="1" ht="28.5" customHeight="1" x14ac:dyDescent="0.25">
      <c r="A48" s="129">
        <v>6</v>
      </c>
      <c r="B48" s="202">
        <v>72</v>
      </c>
      <c r="C48" s="258" t="s">
        <v>365</v>
      </c>
      <c r="D48" s="232">
        <v>1959</v>
      </c>
      <c r="E48" s="259" t="s">
        <v>57</v>
      </c>
      <c r="F48" s="255" t="s">
        <v>366</v>
      </c>
      <c r="G48" s="201"/>
      <c r="H48" s="256" t="s">
        <v>367</v>
      </c>
      <c r="I48" s="257" t="s">
        <v>368</v>
      </c>
    </row>
    <row r="49" spans="1:10" s="161" customFormat="1" ht="28.5" customHeight="1" x14ac:dyDescent="0.25">
      <c r="A49" s="129">
        <v>7</v>
      </c>
      <c r="B49" s="202">
        <v>73</v>
      </c>
      <c r="C49" s="258" t="s">
        <v>69</v>
      </c>
      <c r="D49" s="232">
        <v>1984</v>
      </c>
      <c r="E49" s="259" t="s">
        <v>56</v>
      </c>
      <c r="F49" s="255" t="s">
        <v>382</v>
      </c>
      <c r="G49" s="201" t="s">
        <v>369</v>
      </c>
      <c r="H49" s="256" t="s">
        <v>59</v>
      </c>
      <c r="I49" s="257" t="s">
        <v>105</v>
      </c>
    </row>
    <row r="50" spans="1:10" s="161" customFormat="1" ht="28.5" customHeight="1" x14ac:dyDescent="0.25">
      <c r="A50" s="129">
        <v>8</v>
      </c>
      <c r="B50" s="202">
        <v>45</v>
      </c>
      <c r="C50" s="258" t="s">
        <v>123</v>
      </c>
      <c r="D50" s="232">
        <v>1971</v>
      </c>
      <c r="E50" s="259" t="s">
        <v>56</v>
      </c>
      <c r="F50" s="255" t="s">
        <v>170</v>
      </c>
      <c r="G50" s="201"/>
      <c r="H50" s="256" t="s">
        <v>59</v>
      </c>
      <c r="I50" s="257" t="s">
        <v>105</v>
      </c>
    </row>
    <row r="51" spans="1:10" s="161" customFormat="1" ht="28.5" customHeight="1" x14ac:dyDescent="0.25">
      <c r="A51" s="129">
        <v>9</v>
      </c>
      <c r="B51" s="202">
        <v>65</v>
      </c>
      <c r="C51" s="258" t="s">
        <v>126</v>
      </c>
      <c r="D51" s="232">
        <v>1972</v>
      </c>
      <c r="E51" s="259" t="s">
        <v>60</v>
      </c>
      <c r="F51" s="255" t="s">
        <v>127</v>
      </c>
      <c r="G51" s="201" t="s">
        <v>364</v>
      </c>
      <c r="H51" s="256" t="s">
        <v>113</v>
      </c>
      <c r="I51" s="257" t="s">
        <v>223</v>
      </c>
    </row>
    <row r="52" spans="1:10" s="161" customFormat="1" ht="28.5" customHeight="1" x14ac:dyDescent="0.25">
      <c r="A52" s="129">
        <v>10</v>
      </c>
      <c r="B52" s="202">
        <v>76</v>
      </c>
      <c r="C52" s="258" t="s">
        <v>370</v>
      </c>
      <c r="D52" s="232">
        <v>1970</v>
      </c>
      <c r="E52" s="259" t="s">
        <v>60</v>
      </c>
      <c r="F52" s="255" t="s">
        <v>440</v>
      </c>
      <c r="G52" s="201" t="s">
        <v>371</v>
      </c>
      <c r="H52" s="256" t="s">
        <v>312</v>
      </c>
      <c r="I52" s="257" t="s">
        <v>65</v>
      </c>
    </row>
    <row r="53" spans="1:10" s="161" customFormat="1" ht="28.5" customHeight="1" x14ac:dyDescent="0.25">
      <c r="A53" s="129">
        <v>11</v>
      </c>
      <c r="B53" s="202">
        <v>77</v>
      </c>
      <c r="C53" s="258" t="s">
        <v>372</v>
      </c>
      <c r="D53" s="232">
        <v>1990</v>
      </c>
      <c r="E53" s="259" t="s">
        <v>57</v>
      </c>
      <c r="F53" s="255" t="s">
        <v>373</v>
      </c>
      <c r="G53" s="201" t="s">
        <v>374</v>
      </c>
      <c r="H53" s="256" t="s">
        <v>312</v>
      </c>
      <c r="I53" s="257" t="s">
        <v>65</v>
      </c>
    </row>
    <row r="54" spans="1:10" s="161" customFormat="1" ht="28.5" customHeight="1" x14ac:dyDescent="0.25">
      <c r="A54" s="129">
        <v>12</v>
      </c>
      <c r="B54" s="202">
        <v>86</v>
      </c>
      <c r="C54" s="253" t="s">
        <v>340</v>
      </c>
      <c r="D54" s="232">
        <v>2000</v>
      </c>
      <c r="E54" s="259" t="s">
        <v>61</v>
      </c>
      <c r="F54" s="255" t="s">
        <v>375</v>
      </c>
      <c r="G54" s="201" t="s">
        <v>376</v>
      </c>
      <c r="H54" s="256" t="s">
        <v>312</v>
      </c>
      <c r="I54" s="257" t="s">
        <v>161</v>
      </c>
    </row>
    <row r="55" spans="1:10" s="161" customFormat="1" ht="28.5" customHeight="1" x14ac:dyDescent="0.25">
      <c r="A55" s="129">
        <v>13</v>
      </c>
      <c r="B55" s="202">
        <v>89</v>
      </c>
      <c r="C55" s="258" t="s">
        <v>137</v>
      </c>
      <c r="D55" s="232">
        <v>1995</v>
      </c>
      <c r="E55" s="259" t="s">
        <v>57</v>
      </c>
      <c r="F55" s="255" t="s">
        <v>377</v>
      </c>
      <c r="G55" s="201"/>
      <c r="H55" s="256" t="s">
        <v>356</v>
      </c>
      <c r="I55" s="257" t="s">
        <v>177</v>
      </c>
    </row>
    <row r="56" spans="1:10" s="161" customFormat="1" ht="28.5" customHeight="1" x14ac:dyDescent="0.25">
      <c r="A56" s="129">
        <v>14</v>
      </c>
      <c r="B56" s="202">
        <v>96</v>
      </c>
      <c r="C56" s="258" t="s">
        <v>184</v>
      </c>
      <c r="D56" s="232">
        <v>1990</v>
      </c>
      <c r="E56" s="259" t="s">
        <v>57</v>
      </c>
      <c r="F56" s="255" t="s">
        <v>378</v>
      </c>
      <c r="G56" s="201" t="s">
        <v>379</v>
      </c>
      <c r="H56" s="256" t="s">
        <v>380</v>
      </c>
      <c r="I56" s="257" t="s">
        <v>381</v>
      </c>
    </row>
    <row r="57" spans="1:10" s="161" customFormat="1" ht="28.5" customHeight="1" x14ac:dyDescent="0.25">
      <c r="A57" s="129">
        <v>15</v>
      </c>
      <c r="B57" s="202">
        <v>21</v>
      </c>
      <c r="C57" s="258" t="s">
        <v>190</v>
      </c>
      <c r="D57" s="232">
        <v>1992</v>
      </c>
      <c r="E57" s="259" t="s">
        <v>57</v>
      </c>
      <c r="F57" s="255" t="s">
        <v>164</v>
      </c>
      <c r="G57" s="201" t="s">
        <v>331</v>
      </c>
      <c r="H57" s="256" t="s">
        <v>149</v>
      </c>
      <c r="I57" s="257" t="s">
        <v>150</v>
      </c>
    </row>
    <row r="58" spans="1:10" s="16" customFormat="1" ht="18.75" customHeight="1" thickBot="1" x14ac:dyDescent="0.35">
      <c r="A58" s="129">
        <v>16</v>
      </c>
      <c r="B58" s="202">
        <v>44</v>
      </c>
      <c r="C58" s="258" t="s">
        <v>122</v>
      </c>
      <c r="D58" s="232">
        <v>1992</v>
      </c>
      <c r="E58" s="259" t="s">
        <v>57</v>
      </c>
      <c r="F58" s="260" t="s">
        <v>157</v>
      </c>
      <c r="G58" s="201"/>
      <c r="H58" s="256" t="s">
        <v>108</v>
      </c>
      <c r="I58" s="257" t="s">
        <v>123</v>
      </c>
      <c r="J58" s="181"/>
    </row>
    <row r="59" spans="1:10" s="16" customFormat="1" ht="21.75" customHeight="1" thickBot="1" x14ac:dyDescent="0.35">
      <c r="A59" s="718" t="s">
        <v>359</v>
      </c>
      <c r="B59" s="719"/>
      <c r="C59" s="719"/>
      <c r="D59" s="719"/>
      <c r="E59" s="719"/>
      <c r="F59" s="719"/>
      <c r="G59" s="719"/>
      <c r="H59" s="719"/>
      <c r="I59" s="720"/>
      <c r="J59" s="181"/>
    </row>
    <row r="60" spans="1:10" s="16" customFormat="1" ht="17.25" customHeight="1" thickBot="1" x14ac:dyDescent="0.35">
      <c r="A60" s="721" t="s">
        <v>220</v>
      </c>
      <c r="B60" s="722"/>
      <c r="C60" s="722"/>
      <c r="D60" s="722"/>
      <c r="E60" s="722"/>
      <c r="F60" s="722"/>
      <c r="G60" s="722"/>
      <c r="H60" s="722"/>
      <c r="I60" s="723"/>
      <c r="J60" s="181"/>
    </row>
    <row r="61" spans="1:10" s="161" customFormat="1" ht="14.25" customHeight="1" thickBot="1" x14ac:dyDescent="0.3">
      <c r="A61" s="637" t="s">
        <v>360</v>
      </c>
      <c r="B61" s="724"/>
      <c r="C61" s="724"/>
      <c r="D61" s="724"/>
      <c r="E61" s="724"/>
      <c r="F61" s="724"/>
      <c r="G61" s="724"/>
      <c r="H61" s="724"/>
      <c r="I61" s="725"/>
    </row>
    <row r="62" spans="1:10" s="161" customFormat="1" ht="26.25" customHeight="1" x14ac:dyDescent="0.25">
      <c r="A62" s="129">
        <v>1</v>
      </c>
      <c r="B62" s="202">
        <v>5</v>
      </c>
      <c r="C62" s="258" t="s">
        <v>139</v>
      </c>
      <c r="D62" s="232">
        <v>1993</v>
      </c>
      <c r="E62" s="259" t="s">
        <v>57</v>
      </c>
      <c r="F62" s="255" t="s">
        <v>384</v>
      </c>
      <c r="G62" s="201" t="s">
        <v>385</v>
      </c>
      <c r="H62" s="256" t="s">
        <v>118</v>
      </c>
      <c r="I62" s="257" t="s">
        <v>119</v>
      </c>
    </row>
    <row r="63" spans="1:10" s="161" customFormat="1" ht="26.25" customHeight="1" x14ac:dyDescent="0.25">
      <c r="A63" s="129">
        <v>2</v>
      </c>
      <c r="B63" s="202">
        <v>74</v>
      </c>
      <c r="C63" s="258" t="s">
        <v>69</v>
      </c>
      <c r="D63" s="232">
        <v>1984</v>
      </c>
      <c r="E63" s="259" t="s">
        <v>56</v>
      </c>
      <c r="F63" s="255" t="s">
        <v>147</v>
      </c>
      <c r="G63" s="201" t="s">
        <v>186</v>
      </c>
      <c r="H63" s="256" t="s">
        <v>59</v>
      </c>
      <c r="I63" s="257" t="s">
        <v>175</v>
      </c>
    </row>
    <row r="64" spans="1:10" s="161" customFormat="1" ht="26.25" customHeight="1" x14ac:dyDescent="0.25">
      <c r="A64" s="129">
        <v>3</v>
      </c>
      <c r="B64" s="202">
        <v>91</v>
      </c>
      <c r="C64" s="258" t="s">
        <v>110</v>
      </c>
      <c r="D64" s="232">
        <v>1987</v>
      </c>
      <c r="E64" s="259" t="s">
        <v>67</v>
      </c>
      <c r="F64" s="255" t="s">
        <v>138</v>
      </c>
      <c r="G64" s="201"/>
      <c r="H64" s="256" t="s">
        <v>345</v>
      </c>
      <c r="I64" s="257" t="s">
        <v>185</v>
      </c>
    </row>
    <row r="65" spans="1:9" s="161" customFormat="1" ht="26.25" customHeight="1" x14ac:dyDescent="0.25">
      <c r="A65" s="129">
        <v>4</v>
      </c>
      <c r="B65" s="202">
        <v>94</v>
      </c>
      <c r="C65" s="258" t="s">
        <v>202</v>
      </c>
      <c r="D65" s="232">
        <v>1958</v>
      </c>
      <c r="E65" s="259" t="s">
        <v>67</v>
      </c>
      <c r="F65" s="255" t="s">
        <v>394</v>
      </c>
      <c r="G65" s="201"/>
      <c r="H65" s="256" t="s">
        <v>345</v>
      </c>
      <c r="I65" s="257" t="s">
        <v>105</v>
      </c>
    </row>
    <row r="66" spans="1:9" s="161" customFormat="1" ht="26.25" customHeight="1" x14ac:dyDescent="0.25">
      <c r="A66" s="129">
        <v>5</v>
      </c>
      <c r="B66" s="202">
        <v>3</v>
      </c>
      <c r="C66" s="258" t="s">
        <v>208</v>
      </c>
      <c r="D66" s="232">
        <v>1958</v>
      </c>
      <c r="E66" s="259" t="s">
        <v>57</v>
      </c>
      <c r="F66" s="255" t="s">
        <v>209</v>
      </c>
      <c r="G66" s="201" t="s">
        <v>383</v>
      </c>
      <c r="H66" s="256" t="s">
        <v>325</v>
      </c>
      <c r="I66" s="257" t="s">
        <v>105</v>
      </c>
    </row>
    <row r="67" spans="1:9" s="161" customFormat="1" ht="26.25" customHeight="1" x14ac:dyDescent="0.25">
      <c r="A67" s="129">
        <v>6</v>
      </c>
      <c r="B67" s="202">
        <v>14</v>
      </c>
      <c r="C67" s="258" t="s">
        <v>123</v>
      </c>
      <c r="D67" s="232">
        <v>1971</v>
      </c>
      <c r="E67" s="259" t="s">
        <v>56</v>
      </c>
      <c r="F67" s="255" t="s">
        <v>187</v>
      </c>
      <c r="G67" s="201" t="s">
        <v>188</v>
      </c>
      <c r="H67" s="256" t="s">
        <v>113</v>
      </c>
      <c r="I67" s="257" t="s">
        <v>388</v>
      </c>
    </row>
    <row r="68" spans="1:9" s="161" customFormat="1" ht="26.25" customHeight="1" x14ac:dyDescent="0.25">
      <c r="A68" s="129">
        <v>7</v>
      </c>
      <c r="B68" s="202">
        <v>22</v>
      </c>
      <c r="C68" s="258" t="s">
        <v>190</v>
      </c>
      <c r="D68" s="232">
        <v>1992</v>
      </c>
      <c r="E68" s="259" t="s">
        <v>57</v>
      </c>
      <c r="F68" s="255" t="s">
        <v>389</v>
      </c>
      <c r="G68" s="201" t="s">
        <v>390</v>
      </c>
      <c r="H68" s="256" t="s">
        <v>149</v>
      </c>
      <c r="I68" s="257" t="s">
        <v>150</v>
      </c>
    </row>
    <row r="69" spans="1:9" s="161" customFormat="1" ht="26.25" customHeight="1" x14ac:dyDescent="0.25">
      <c r="A69" s="129">
        <v>8</v>
      </c>
      <c r="B69" s="202">
        <v>6</v>
      </c>
      <c r="C69" s="258" t="s">
        <v>139</v>
      </c>
      <c r="D69" s="232">
        <v>1993</v>
      </c>
      <c r="E69" s="259" t="s">
        <v>57</v>
      </c>
      <c r="F69" s="255" t="s">
        <v>140</v>
      </c>
      <c r="G69" s="201" t="s">
        <v>386</v>
      </c>
      <c r="H69" s="256" t="s">
        <v>118</v>
      </c>
      <c r="I69" s="257" t="s">
        <v>119</v>
      </c>
    </row>
    <row r="70" spans="1:9" s="161" customFormat="1" ht="26.25" customHeight="1" x14ac:dyDescent="0.25">
      <c r="A70" s="129">
        <v>9</v>
      </c>
      <c r="B70" s="202">
        <v>36</v>
      </c>
      <c r="C70" s="253" t="s">
        <v>68</v>
      </c>
      <c r="D70" s="232">
        <v>1988</v>
      </c>
      <c r="E70" s="259" t="s">
        <v>56</v>
      </c>
      <c r="F70" s="255" t="s">
        <v>109</v>
      </c>
      <c r="G70" s="201"/>
      <c r="H70" s="256" t="s">
        <v>62</v>
      </c>
      <c r="I70" s="257" t="s">
        <v>105</v>
      </c>
    </row>
    <row r="71" spans="1:9" s="161" customFormat="1" ht="26.25" customHeight="1" x14ac:dyDescent="0.25">
      <c r="A71" s="129">
        <v>10</v>
      </c>
      <c r="B71" s="202">
        <v>42</v>
      </c>
      <c r="C71" s="258" t="s">
        <v>100</v>
      </c>
      <c r="D71" s="232">
        <v>1992</v>
      </c>
      <c r="E71" s="259"/>
      <c r="F71" s="255" t="s">
        <v>136</v>
      </c>
      <c r="G71" s="201" t="s">
        <v>391</v>
      </c>
      <c r="H71" s="256" t="s">
        <v>267</v>
      </c>
      <c r="I71" s="257" t="s">
        <v>268</v>
      </c>
    </row>
    <row r="72" spans="1:9" s="161" customFormat="1" ht="26.25" customHeight="1" x14ac:dyDescent="0.25">
      <c r="A72" s="129">
        <v>11</v>
      </c>
      <c r="B72" s="202">
        <v>90</v>
      </c>
      <c r="C72" s="258" t="s">
        <v>137</v>
      </c>
      <c r="D72" s="232">
        <v>1995</v>
      </c>
      <c r="E72" s="259" t="s">
        <v>57</v>
      </c>
      <c r="F72" s="255" t="s">
        <v>392</v>
      </c>
      <c r="G72" s="201"/>
      <c r="H72" s="256" t="s">
        <v>356</v>
      </c>
      <c r="I72" s="257" t="s">
        <v>177</v>
      </c>
    </row>
    <row r="73" spans="1:9" s="161" customFormat="1" ht="26.25" customHeight="1" x14ac:dyDescent="0.25">
      <c r="A73" s="129">
        <v>12</v>
      </c>
      <c r="B73" s="202">
        <v>77</v>
      </c>
      <c r="C73" s="258" t="s">
        <v>372</v>
      </c>
      <c r="D73" s="232">
        <v>1990</v>
      </c>
      <c r="E73" s="259" t="s">
        <v>57</v>
      </c>
      <c r="F73" s="255" t="s">
        <v>373</v>
      </c>
      <c r="G73" s="201" t="s">
        <v>374</v>
      </c>
      <c r="H73" s="256" t="s">
        <v>312</v>
      </c>
      <c r="I73" s="257" t="s">
        <v>65</v>
      </c>
    </row>
    <row r="74" spans="1:9" s="161" customFormat="1" ht="26.25" customHeight="1" x14ac:dyDescent="0.25">
      <c r="A74" s="129">
        <v>13</v>
      </c>
      <c r="B74" s="202">
        <v>76</v>
      </c>
      <c r="C74" s="258" t="s">
        <v>370</v>
      </c>
      <c r="D74" s="232">
        <v>1970</v>
      </c>
      <c r="E74" s="259" t="s">
        <v>60</v>
      </c>
      <c r="F74" s="255" t="s">
        <v>440</v>
      </c>
      <c r="G74" s="201" t="s">
        <v>371</v>
      </c>
      <c r="H74" s="256" t="s">
        <v>312</v>
      </c>
      <c r="I74" s="257" t="s">
        <v>65</v>
      </c>
    </row>
    <row r="75" spans="1:9" s="161" customFormat="1" ht="26.25" customHeight="1" x14ac:dyDescent="0.25">
      <c r="A75" s="129">
        <v>14</v>
      </c>
      <c r="B75" s="202">
        <v>97</v>
      </c>
      <c r="C75" s="258" t="s">
        <v>184</v>
      </c>
      <c r="D75" s="232">
        <v>1990</v>
      </c>
      <c r="E75" s="259" t="s">
        <v>57</v>
      </c>
      <c r="F75" s="255" t="s">
        <v>395</v>
      </c>
      <c r="G75" s="201" t="s">
        <v>396</v>
      </c>
      <c r="H75" s="256" t="s">
        <v>380</v>
      </c>
      <c r="I75" s="257" t="s">
        <v>381</v>
      </c>
    </row>
    <row r="76" spans="1:9" s="161" customFormat="1" ht="26.25" customHeight="1" x14ac:dyDescent="0.25">
      <c r="A76" s="129">
        <v>15</v>
      </c>
      <c r="B76" s="202">
        <v>75</v>
      </c>
      <c r="C76" s="258" t="s">
        <v>69</v>
      </c>
      <c r="D76" s="232">
        <v>1984</v>
      </c>
      <c r="E76" s="259" t="s">
        <v>56</v>
      </c>
      <c r="F76" s="255" t="s">
        <v>397</v>
      </c>
      <c r="G76" s="201" t="s">
        <v>189</v>
      </c>
      <c r="H76" s="256" t="s">
        <v>59</v>
      </c>
      <c r="I76" s="257" t="s">
        <v>175</v>
      </c>
    </row>
    <row r="77" spans="1:9" s="161" customFormat="1" ht="26.25" customHeight="1" x14ac:dyDescent="0.25">
      <c r="A77" s="129">
        <v>16</v>
      </c>
      <c r="B77" s="202">
        <v>92</v>
      </c>
      <c r="C77" s="258" t="s">
        <v>110</v>
      </c>
      <c r="D77" s="232">
        <v>1987</v>
      </c>
      <c r="E77" s="259" t="s">
        <v>67</v>
      </c>
      <c r="F77" s="255" t="s">
        <v>398</v>
      </c>
      <c r="G77" s="201" t="s">
        <v>393</v>
      </c>
      <c r="H77" s="256" t="s">
        <v>345</v>
      </c>
      <c r="I77" s="257" t="s">
        <v>185</v>
      </c>
    </row>
    <row r="78" spans="1:9" ht="26.25" customHeight="1" x14ac:dyDescent="0.3">
      <c r="A78" s="129">
        <v>17</v>
      </c>
      <c r="B78" s="202">
        <v>7</v>
      </c>
      <c r="C78" s="258" t="s">
        <v>139</v>
      </c>
      <c r="D78" s="232">
        <v>1993</v>
      </c>
      <c r="E78" s="259" t="s">
        <v>57</v>
      </c>
      <c r="F78" s="255" t="s">
        <v>141</v>
      </c>
      <c r="G78" s="201" t="s">
        <v>387</v>
      </c>
      <c r="H78" s="256" t="s">
        <v>118</v>
      </c>
      <c r="I78" s="257" t="s">
        <v>119</v>
      </c>
    </row>
    <row r="79" spans="1:9" s="161" customFormat="1" ht="26.25" customHeight="1" x14ac:dyDescent="0.25">
      <c r="A79" s="129">
        <v>18</v>
      </c>
      <c r="B79" s="202">
        <v>2</v>
      </c>
      <c r="C79" s="258" t="s">
        <v>208</v>
      </c>
      <c r="D79" s="232">
        <v>1958</v>
      </c>
      <c r="E79" s="259" t="s">
        <v>57</v>
      </c>
      <c r="F79" s="255" t="s">
        <v>63</v>
      </c>
      <c r="G79" s="201"/>
      <c r="H79" s="256" t="s">
        <v>325</v>
      </c>
      <c r="I79" s="257" t="s">
        <v>105</v>
      </c>
    </row>
    <row r="80" spans="1:9" ht="29.25" customHeight="1" x14ac:dyDescent="0.3"/>
    <row r="81" ht="29.25" customHeight="1" x14ac:dyDescent="0.3"/>
    <row r="82" ht="29.25" customHeight="1" x14ac:dyDescent="0.3"/>
    <row r="83" ht="29.25" customHeight="1" x14ac:dyDescent="0.3"/>
    <row r="84" ht="29.25" customHeight="1" x14ac:dyDescent="0.3"/>
    <row r="85" ht="29.25" customHeight="1" x14ac:dyDescent="0.3"/>
    <row r="86" ht="29.25" customHeight="1" x14ac:dyDescent="0.3"/>
    <row r="87" ht="29.25" customHeight="1" x14ac:dyDescent="0.3"/>
    <row r="88" ht="29.25" customHeight="1" x14ac:dyDescent="0.3"/>
    <row r="89" ht="29.25" customHeight="1" x14ac:dyDescent="0.3"/>
  </sheetData>
  <mergeCells count="26">
    <mergeCell ref="A35:I35"/>
    <mergeCell ref="A40:I40"/>
    <mergeCell ref="A13:I13"/>
    <mergeCell ref="A8:A9"/>
    <mergeCell ref="B8:B9"/>
    <mergeCell ref="C8:C9"/>
    <mergeCell ref="D8:D9"/>
    <mergeCell ref="E8:E9"/>
    <mergeCell ref="F8:F9"/>
    <mergeCell ref="A10:I10"/>
    <mergeCell ref="A59:I59"/>
    <mergeCell ref="A60:I60"/>
    <mergeCell ref="A61:I61"/>
    <mergeCell ref="A7:I7"/>
    <mergeCell ref="A1:I1"/>
    <mergeCell ref="A3:I3"/>
    <mergeCell ref="A4:I4"/>
    <mergeCell ref="A5:I5"/>
    <mergeCell ref="A6:I6"/>
    <mergeCell ref="A41:I41"/>
    <mergeCell ref="A42:I42"/>
    <mergeCell ref="G8:G9"/>
    <mergeCell ref="H8:H9"/>
    <mergeCell ref="I8:I9"/>
    <mergeCell ref="A11:I11"/>
    <mergeCell ref="A12:I12"/>
  </mergeCells>
  <pageMargins left="0" right="0" top="0" bottom="0" header="0" footer="0"/>
  <pageSetup paperSize="9" scale="78" orientation="portrait" horizontalDpi="200" verticalDpi="200" r:id="rId1"/>
  <rowBreaks count="1" manualBreakCount="1">
    <brk id="39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60"/>
  <sheetViews>
    <sheetView view="pageBreakPreview" topLeftCell="A31" zoomScale="42" zoomScaleNormal="37" zoomScaleSheetLayoutView="42" zoomScalePageLayoutView="71" workbookViewId="0">
      <selection activeCell="N30" sqref="N30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91.140625" style="36" customWidth="1"/>
    <col min="4" max="4" width="18.140625" style="35" customWidth="1"/>
    <col min="5" max="5" width="17" style="35" customWidth="1"/>
    <col min="6" max="6" width="43.28515625" style="35" customWidth="1"/>
    <col min="7" max="7" width="48.42578125" style="35" hidden="1" customWidth="1"/>
    <col min="8" max="8" width="39.85546875" style="35" customWidth="1"/>
    <col min="9" max="9" width="39" style="35" customWidth="1"/>
    <col min="10" max="10" width="13.5703125" style="35" customWidth="1"/>
    <col min="11" max="11" width="21.28515625" style="35" customWidth="1"/>
    <col min="12" max="12" width="13.5703125" style="35" customWidth="1"/>
    <col min="13" max="13" width="18.7109375" style="35" customWidth="1"/>
    <col min="14" max="14" width="1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30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21"/>
    </row>
    <row r="2" spans="1:16" s="22" customFormat="1" ht="26.25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21"/>
    </row>
    <row r="3" spans="1:16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21"/>
    </row>
    <row r="4" spans="1:16" s="22" customFormat="1" ht="24.75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21"/>
    </row>
    <row r="5" spans="1:16" s="22" customFormat="1" ht="39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21"/>
    </row>
    <row r="6" spans="1:16" s="22" customFormat="1" ht="31.5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21"/>
    </row>
    <row r="7" spans="1:16" s="22" customFormat="1" ht="39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21"/>
    </row>
    <row r="8" spans="1:16" s="22" customFormat="1" ht="31.5" customHeight="1" x14ac:dyDescent="0.25">
      <c r="A8" s="678">
        <v>41853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21"/>
    </row>
    <row r="9" spans="1:16" s="22" customFormat="1" ht="67.5" customHeight="1" x14ac:dyDescent="0.25">
      <c r="A9" s="659" t="s">
        <v>435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21"/>
    </row>
    <row r="10" spans="1:16" s="22" customFormat="1" ht="31.5" customHeight="1" thickBot="1" x14ac:dyDescent="0.3">
      <c r="A10" s="659" t="s">
        <v>143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21"/>
    </row>
    <row r="11" spans="1:16" s="23" customFormat="1" ht="34.5" customHeight="1" thickBot="1" x14ac:dyDescent="0.3">
      <c r="A11" s="681" t="s">
        <v>70</v>
      </c>
      <c r="B11" s="684" t="s">
        <v>71</v>
      </c>
      <c r="C11" s="687" t="s">
        <v>72</v>
      </c>
      <c r="D11" s="687" t="s">
        <v>73</v>
      </c>
      <c r="E11" s="687" t="s">
        <v>41</v>
      </c>
      <c r="F11" s="687" t="s">
        <v>64</v>
      </c>
      <c r="G11" s="707" t="s">
        <v>103</v>
      </c>
      <c r="H11" s="687" t="s">
        <v>9</v>
      </c>
      <c r="I11" s="663" t="s">
        <v>74</v>
      </c>
      <c r="J11" s="710" t="s">
        <v>17</v>
      </c>
      <c r="K11" s="711"/>
      <c r="L11" s="711"/>
      <c r="M11" s="712"/>
      <c r="N11" s="701" t="s">
        <v>50</v>
      </c>
    </row>
    <row r="12" spans="1:16" s="23" customFormat="1" ht="33" customHeight="1" x14ac:dyDescent="0.25">
      <c r="A12" s="682"/>
      <c r="B12" s="685"/>
      <c r="C12" s="688"/>
      <c r="D12" s="688"/>
      <c r="E12" s="688"/>
      <c r="F12" s="688"/>
      <c r="G12" s="708"/>
      <c r="H12" s="688"/>
      <c r="I12" s="664"/>
      <c r="J12" s="672" t="s">
        <v>75</v>
      </c>
      <c r="K12" s="703"/>
      <c r="L12" s="704" t="s">
        <v>76</v>
      </c>
      <c r="M12" s="705"/>
      <c r="N12" s="676"/>
    </row>
    <row r="13" spans="1:16" s="23" customFormat="1" ht="36" customHeight="1" thickBot="1" x14ac:dyDescent="0.3">
      <c r="A13" s="683"/>
      <c r="B13" s="686"/>
      <c r="C13" s="689"/>
      <c r="D13" s="689"/>
      <c r="E13" s="689"/>
      <c r="F13" s="689"/>
      <c r="G13" s="709"/>
      <c r="H13" s="689"/>
      <c r="I13" s="665"/>
      <c r="J13" s="24" t="s">
        <v>77</v>
      </c>
      <c r="K13" s="25" t="s">
        <v>78</v>
      </c>
      <c r="L13" s="26" t="s">
        <v>77</v>
      </c>
      <c r="M13" s="135" t="s">
        <v>78</v>
      </c>
      <c r="N13" s="702"/>
      <c r="O13" s="27">
        <v>76</v>
      </c>
      <c r="P13" s="27">
        <v>57</v>
      </c>
    </row>
    <row r="14" spans="1:16" s="23" customFormat="1" ht="36" customHeight="1" thickBot="1" x14ac:dyDescent="0.3">
      <c r="A14" s="738" t="s">
        <v>423</v>
      </c>
      <c r="B14" s="739"/>
      <c r="C14" s="739"/>
      <c r="D14" s="739"/>
      <c r="E14" s="739"/>
      <c r="F14" s="739"/>
      <c r="G14" s="739"/>
      <c r="H14" s="739"/>
      <c r="I14" s="739"/>
      <c r="J14" s="739"/>
      <c r="K14" s="739"/>
      <c r="L14" s="739"/>
      <c r="M14" s="739"/>
      <c r="N14" s="740"/>
      <c r="O14" s="27"/>
      <c r="P14" s="27"/>
    </row>
    <row r="15" spans="1:16" s="23" customFormat="1" ht="94.5" customHeight="1" x14ac:dyDescent="0.25">
      <c r="A15" s="413">
        <v>1</v>
      </c>
      <c r="B15" s="414">
        <v>26</v>
      </c>
      <c r="C15" s="452" t="s">
        <v>182</v>
      </c>
      <c r="D15" s="207">
        <v>1989</v>
      </c>
      <c r="E15" s="441" t="s">
        <v>57</v>
      </c>
      <c r="F15" s="224" t="s">
        <v>154</v>
      </c>
      <c r="G15" s="416" t="s">
        <v>155</v>
      </c>
      <c r="H15" s="237" t="s">
        <v>290</v>
      </c>
      <c r="I15" s="394" t="s">
        <v>150</v>
      </c>
      <c r="J15" s="60">
        <v>0</v>
      </c>
      <c r="K15" s="76">
        <v>61.4</v>
      </c>
      <c r="L15" s="197">
        <v>0</v>
      </c>
      <c r="M15" s="91">
        <v>37.200000000000003</v>
      </c>
      <c r="N15" s="401">
        <v>20</v>
      </c>
      <c r="O15" s="28">
        <f t="shared" ref="O15:O22" si="0">(K15-$O$13)/4</f>
        <v>-3.6500000000000004</v>
      </c>
      <c r="P15" s="28">
        <f t="shared" ref="P15:P22" si="1">(M15-$P$13)/4</f>
        <v>-4.9499999999999993</v>
      </c>
    </row>
    <row r="16" spans="1:16" s="23" customFormat="1" ht="94.5" customHeight="1" x14ac:dyDescent="0.25">
      <c r="A16" s="366">
        <v>2</v>
      </c>
      <c r="B16" s="367">
        <v>1</v>
      </c>
      <c r="C16" s="450" t="s">
        <v>124</v>
      </c>
      <c r="D16" s="239">
        <v>1988</v>
      </c>
      <c r="E16" s="372"/>
      <c r="F16" s="369" t="s">
        <v>324</v>
      </c>
      <c r="G16" s="370"/>
      <c r="H16" s="240" t="s">
        <v>325</v>
      </c>
      <c r="I16" s="382" t="s">
        <v>105</v>
      </c>
      <c r="J16" s="56">
        <v>0</v>
      </c>
      <c r="K16" s="79">
        <v>62.33</v>
      </c>
      <c r="L16" s="267">
        <v>0</v>
      </c>
      <c r="M16" s="92">
        <v>37.53</v>
      </c>
      <c r="N16" s="405">
        <v>17</v>
      </c>
      <c r="O16" s="28">
        <f t="shared" si="0"/>
        <v>-3.4175000000000004</v>
      </c>
      <c r="P16" s="28">
        <f t="shared" si="1"/>
        <v>-4.8674999999999997</v>
      </c>
    </row>
    <row r="17" spans="1:16" s="23" customFormat="1" ht="94.5" customHeight="1" x14ac:dyDescent="0.25">
      <c r="A17" s="366">
        <v>3</v>
      </c>
      <c r="B17" s="367">
        <v>24</v>
      </c>
      <c r="C17" s="450" t="s">
        <v>165</v>
      </c>
      <c r="D17" s="239">
        <v>1995</v>
      </c>
      <c r="E17" s="372" t="s">
        <v>60</v>
      </c>
      <c r="F17" s="369" t="s">
        <v>166</v>
      </c>
      <c r="G17" s="370" t="s">
        <v>287</v>
      </c>
      <c r="H17" s="240" t="s">
        <v>149</v>
      </c>
      <c r="I17" s="382" t="s">
        <v>150</v>
      </c>
      <c r="J17" s="56">
        <v>0</v>
      </c>
      <c r="K17" s="79">
        <v>58.59</v>
      </c>
      <c r="L17" s="267">
        <v>0</v>
      </c>
      <c r="M17" s="92">
        <v>42.62</v>
      </c>
      <c r="N17" s="405">
        <v>15</v>
      </c>
      <c r="O17" s="28">
        <f t="shared" si="0"/>
        <v>-4.3524999999999991</v>
      </c>
      <c r="P17" s="28">
        <f t="shared" si="1"/>
        <v>-3.5950000000000006</v>
      </c>
    </row>
    <row r="18" spans="1:16" s="23" customFormat="1" ht="94.5" customHeight="1" x14ac:dyDescent="0.25">
      <c r="A18" s="366">
        <v>4</v>
      </c>
      <c r="B18" s="367">
        <v>17</v>
      </c>
      <c r="C18" s="450" t="s">
        <v>124</v>
      </c>
      <c r="D18" s="239">
        <v>1988</v>
      </c>
      <c r="E18" s="372"/>
      <c r="F18" s="369" t="s">
        <v>128</v>
      </c>
      <c r="G18" s="370"/>
      <c r="H18" s="240" t="s">
        <v>59</v>
      </c>
      <c r="I18" s="382" t="s">
        <v>407</v>
      </c>
      <c r="J18" s="56">
        <v>0</v>
      </c>
      <c r="K18" s="79">
        <v>66.97</v>
      </c>
      <c r="L18" s="267">
        <v>0</v>
      </c>
      <c r="M18" s="92">
        <v>45.15</v>
      </c>
      <c r="N18" s="405">
        <v>13</v>
      </c>
      <c r="O18" s="28">
        <f t="shared" si="0"/>
        <v>-2.2575000000000003</v>
      </c>
      <c r="P18" s="28">
        <f t="shared" si="1"/>
        <v>-2.9625000000000004</v>
      </c>
    </row>
    <row r="19" spans="1:16" s="23" customFormat="1" ht="94.5" customHeight="1" x14ac:dyDescent="0.25">
      <c r="A19" s="366">
        <v>5</v>
      </c>
      <c r="B19" s="367">
        <v>31</v>
      </c>
      <c r="C19" s="450" t="s">
        <v>120</v>
      </c>
      <c r="D19" s="239">
        <v>1984</v>
      </c>
      <c r="E19" s="372"/>
      <c r="F19" s="369" t="s">
        <v>403</v>
      </c>
      <c r="G19" s="370" t="s">
        <v>292</v>
      </c>
      <c r="H19" s="240" t="s">
        <v>231</v>
      </c>
      <c r="I19" s="382" t="s">
        <v>232</v>
      </c>
      <c r="J19" s="56">
        <v>0</v>
      </c>
      <c r="K19" s="79">
        <v>63.94</v>
      </c>
      <c r="L19" s="267">
        <v>0</v>
      </c>
      <c r="M19" s="92">
        <v>53.35</v>
      </c>
      <c r="N19" s="405">
        <v>12</v>
      </c>
      <c r="O19" s="28">
        <f t="shared" si="0"/>
        <v>-3.0150000000000006</v>
      </c>
      <c r="P19" s="28">
        <f t="shared" si="1"/>
        <v>-0.91249999999999964</v>
      </c>
    </row>
    <row r="20" spans="1:16" s="23" customFormat="1" ht="94.5" customHeight="1" x14ac:dyDescent="0.25">
      <c r="A20" s="366">
        <v>6</v>
      </c>
      <c r="B20" s="367">
        <v>33</v>
      </c>
      <c r="C20" s="450" t="s">
        <v>121</v>
      </c>
      <c r="D20" s="239">
        <v>1982</v>
      </c>
      <c r="E20" s="372"/>
      <c r="F20" s="369" t="s">
        <v>335</v>
      </c>
      <c r="G20" s="370" t="s">
        <v>336</v>
      </c>
      <c r="H20" s="240" t="s">
        <v>231</v>
      </c>
      <c r="I20" s="382" t="s">
        <v>151</v>
      </c>
      <c r="J20" s="56">
        <v>0</v>
      </c>
      <c r="K20" s="79">
        <v>73.53</v>
      </c>
      <c r="L20" s="267">
        <v>0</v>
      </c>
      <c r="M20" s="92">
        <v>56.92</v>
      </c>
      <c r="N20" s="405">
        <v>11</v>
      </c>
      <c r="O20" s="28">
        <f t="shared" si="0"/>
        <v>-0.61749999999999972</v>
      </c>
      <c r="P20" s="28">
        <f t="shared" si="1"/>
        <v>-1.9999999999999574E-2</v>
      </c>
    </row>
    <row r="21" spans="1:16" s="23" customFormat="1" ht="94.5" customHeight="1" x14ac:dyDescent="0.25">
      <c r="A21" s="366">
        <v>7</v>
      </c>
      <c r="B21" s="367">
        <v>25</v>
      </c>
      <c r="C21" s="450" t="s">
        <v>182</v>
      </c>
      <c r="D21" s="239">
        <v>1989</v>
      </c>
      <c r="E21" s="372" t="s">
        <v>57</v>
      </c>
      <c r="F21" s="369" t="s">
        <v>288</v>
      </c>
      <c r="G21" s="370" t="s">
        <v>289</v>
      </c>
      <c r="H21" s="240" t="s">
        <v>149</v>
      </c>
      <c r="I21" s="382" t="s">
        <v>150</v>
      </c>
      <c r="J21" s="56">
        <v>0</v>
      </c>
      <c r="K21" s="79">
        <v>63.96</v>
      </c>
      <c r="L21" s="267">
        <v>5</v>
      </c>
      <c r="M21" s="92">
        <v>60.01</v>
      </c>
      <c r="N21" s="405">
        <v>10</v>
      </c>
      <c r="O21" s="28">
        <f t="shared" si="0"/>
        <v>-3.01</v>
      </c>
      <c r="P21" s="28">
        <f t="shared" si="1"/>
        <v>0.7524999999999995</v>
      </c>
    </row>
    <row r="22" spans="1:16" s="23" customFormat="1" ht="94.5" customHeight="1" x14ac:dyDescent="0.25">
      <c r="A22" s="366">
        <v>8</v>
      </c>
      <c r="B22" s="367">
        <v>50</v>
      </c>
      <c r="C22" s="450" t="s">
        <v>305</v>
      </c>
      <c r="D22" s="239">
        <v>1967</v>
      </c>
      <c r="E22" s="372" t="s">
        <v>58</v>
      </c>
      <c r="F22" s="369" t="s">
        <v>306</v>
      </c>
      <c r="G22" s="370"/>
      <c r="H22" s="240" t="s">
        <v>307</v>
      </c>
      <c r="I22" s="382" t="s">
        <v>105</v>
      </c>
      <c r="J22" s="56">
        <v>0</v>
      </c>
      <c r="K22" s="79">
        <v>59.43</v>
      </c>
      <c r="L22" s="716" t="s">
        <v>85</v>
      </c>
      <c r="M22" s="717"/>
      <c r="N22" s="405">
        <v>9</v>
      </c>
      <c r="O22" s="28">
        <f t="shared" si="0"/>
        <v>-4.1425000000000001</v>
      </c>
      <c r="P22" s="28">
        <f t="shared" si="1"/>
        <v>-14.25</v>
      </c>
    </row>
    <row r="23" spans="1:16" s="23" customFormat="1" ht="94.5" customHeight="1" x14ac:dyDescent="0.25">
      <c r="A23" s="366">
        <v>9</v>
      </c>
      <c r="B23" s="367">
        <v>80</v>
      </c>
      <c r="C23" s="450" t="s">
        <v>338</v>
      </c>
      <c r="D23" s="239">
        <v>1986</v>
      </c>
      <c r="E23" s="372" t="s">
        <v>57</v>
      </c>
      <c r="F23" s="369" t="s">
        <v>171</v>
      </c>
      <c r="G23" s="370" t="s">
        <v>339</v>
      </c>
      <c r="H23" s="240" t="s">
        <v>312</v>
      </c>
      <c r="I23" s="382" t="s">
        <v>105</v>
      </c>
      <c r="J23" s="56">
        <v>1</v>
      </c>
      <c r="K23" s="79">
        <v>76.19</v>
      </c>
      <c r="L23" s="267"/>
      <c r="M23" s="92"/>
      <c r="N23" s="405">
        <v>8</v>
      </c>
      <c r="O23" s="28">
        <f t="shared" ref="O23:O29" si="2">(K23-$O$13)/4</f>
        <v>4.7499999999999432E-2</v>
      </c>
      <c r="P23" s="28">
        <f t="shared" ref="P23:P29" si="3">(M23-$P$13)/4</f>
        <v>-14.25</v>
      </c>
    </row>
    <row r="24" spans="1:16" s="23" customFormat="1" ht="94.5" customHeight="1" x14ac:dyDescent="0.25">
      <c r="A24" s="366">
        <v>10</v>
      </c>
      <c r="B24" s="417">
        <v>21</v>
      </c>
      <c r="C24" s="456" t="s">
        <v>190</v>
      </c>
      <c r="D24" s="208">
        <v>1992</v>
      </c>
      <c r="E24" s="457" t="s">
        <v>57</v>
      </c>
      <c r="F24" s="226" t="s">
        <v>164</v>
      </c>
      <c r="G24" s="419" t="s">
        <v>331</v>
      </c>
      <c r="H24" s="227" t="s">
        <v>149</v>
      </c>
      <c r="I24" s="395" t="s">
        <v>150</v>
      </c>
      <c r="J24" s="61">
        <v>4</v>
      </c>
      <c r="K24" s="83">
        <v>65.680000000000007</v>
      </c>
      <c r="L24" s="266"/>
      <c r="M24" s="93"/>
      <c r="N24" s="405">
        <v>7</v>
      </c>
      <c r="O24" s="28">
        <f>(K24-$O$13)/4</f>
        <v>-2.5799999999999983</v>
      </c>
      <c r="P24" s="28">
        <f>(M24-$P$13)/4</f>
        <v>-14.25</v>
      </c>
    </row>
    <row r="25" spans="1:16" s="23" customFormat="1" ht="94.5" customHeight="1" x14ac:dyDescent="0.25">
      <c r="A25" s="366">
        <v>11</v>
      </c>
      <c r="B25" s="367">
        <v>55</v>
      </c>
      <c r="C25" s="450" t="s">
        <v>114</v>
      </c>
      <c r="D25" s="239">
        <v>1986</v>
      </c>
      <c r="E25" s="372" t="s">
        <v>57</v>
      </c>
      <c r="F25" s="369" t="s">
        <v>337</v>
      </c>
      <c r="G25" s="370"/>
      <c r="H25" s="240" t="s">
        <v>113</v>
      </c>
      <c r="I25" s="382" t="s">
        <v>177</v>
      </c>
      <c r="J25" s="56">
        <v>4</v>
      </c>
      <c r="K25" s="79">
        <v>66.349999999999994</v>
      </c>
      <c r="L25" s="267"/>
      <c r="M25" s="92"/>
      <c r="N25" s="405">
        <v>6</v>
      </c>
      <c r="O25" s="28">
        <f>(K25-$O$13)/4</f>
        <v>-2.4125000000000014</v>
      </c>
      <c r="P25" s="28">
        <f>(M25-$P$13)/4</f>
        <v>-14.25</v>
      </c>
    </row>
    <row r="26" spans="1:16" s="23" customFormat="1" ht="94.5" customHeight="1" x14ac:dyDescent="0.25">
      <c r="A26" s="366">
        <v>12</v>
      </c>
      <c r="B26" s="367">
        <v>85</v>
      </c>
      <c r="C26" s="450" t="s">
        <v>340</v>
      </c>
      <c r="D26" s="239">
        <v>2000</v>
      </c>
      <c r="E26" s="372" t="s">
        <v>61</v>
      </c>
      <c r="F26" s="369" t="s">
        <v>341</v>
      </c>
      <c r="G26" s="370" t="s">
        <v>342</v>
      </c>
      <c r="H26" s="240" t="s">
        <v>312</v>
      </c>
      <c r="I26" s="382" t="s">
        <v>161</v>
      </c>
      <c r="J26" s="56">
        <v>8</v>
      </c>
      <c r="K26" s="79">
        <v>64.2</v>
      </c>
      <c r="L26" s="267"/>
      <c r="M26" s="92"/>
      <c r="N26" s="405">
        <v>5</v>
      </c>
      <c r="O26" s="28">
        <f>(K26-$O$13)/4</f>
        <v>-2.9499999999999993</v>
      </c>
      <c r="P26" s="28">
        <f>(M26-$P$13)/4</f>
        <v>-14.25</v>
      </c>
    </row>
    <row r="27" spans="1:16" s="23" customFormat="1" ht="94.5" customHeight="1" x14ac:dyDescent="0.25">
      <c r="A27" s="366">
        <v>13</v>
      </c>
      <c r="B27" s="367">
        <v>23</v>
      </c>
      <c r="C27" s="450" t="s">
        <v>190</v>
      </c>
      <c r="D27" s="239">
        <v>1992</v>
      </c>
      <c r="E27" s="372" t="s">
        <v>57</v>
      </c>
      <c r="F27" s="369" t="s">
        <v>153</v>
      </c>
      <c r="G27" s="370" t="s">
        <v>332</v>
      </c>
      <c r="H27" s="240" t="s">
        <v>149</v>
      </c>
      <c r="I27" s="382" t="s">
        <v>150</v>
      </c>
      <c r="J27" s="56">
        <v>8</v>
      </c>
      <c r="K27" s="79">
        <v>69.22</v>
      </c>
      <c r="L27" s="267"/>
      <c r="M27" s="92"/>
      <c r="N27" s="405">
        <v>4</v>
      </c>
      <c r="O27" s="28">
        <f>(K27-$O$13)/4</f>
        <v>-1.6950000000000003</v>
      </c>
      <c r="P27" s="28">
        <f>(M27-$P$13)/4</f>
        <v>-14.25</v>
      </c>
    </row>
    <row r="28" spans="1:16" s="23" customFormat="1" ht="94.5" customHeight="1" x14ac:dyDescent="0.25">
      <c r="A28" s="366">
        <v>14</v>
      </c>
      <c r="B28" s="367">
        <v>12</v>
      </c>
      <c r="C28" s="450" t="s">
        <v>66</v>
      </c>
      <c r="D28" s="239">
        <v>1985</v>
      </c>
      <c r="E28" s="372" t="s">
        <v>67</v>
      </c>
      <c r="F28" s="369" t="s">
        <v>326</v>
      </c>
      <c r="G28" s="370" t="s">
        <v>327</v>
      </c>
      <c r="H28" s="240" t="s">
        <v>285</v>
      </c>
      <c r="I28" s="382" t="s">
        <v>123</v>
      </c>
      <c r="J28" s="56">
        <v>8</v>
      </c>
      <c r="K28" s="79">
        <v>75.709999999999994</v>
      </c>
      <c r="L28" s="80"/>
      <c r="M28" s="92"/>
      <c r="N28" s="405">
        <v>3</v>
      </c>
      <c r="O28" s="28">
        <f>(K28-$O$13)/4</f>
        <v>-7.2500000000001563E-2</v>
      </c>
      <c r="P28" s="28">
        <f>(M28-$P$13)/4</f>
        <v>-14.25</v>
      </c>
    </row>
    <row r="29" spans="1:16" s="23" customFormat="1" ht="94.5" customHeight="1" x14ac:dyDescent="0.25">
      <c r="A29" s="366">
        <v>15</v>
      </c>
      <c r="B29" s="367">
        <v>9</v>
      </c>
      <c r="C29" s="450" t="s">
        <v>66</v>
      </c>
      <c r="D29" s="239">
        <v>1985</v>
      </c>
      <c r="E29" s="372" t="s">
        <v>67</v>
      </c>
      <c r="F29" s="369" t="s">
        <v>351</v>
      </c>
      <c r="G29" s="370"/>
      <c r="H29" s="240" t="s">
        <v>285</v>
      </c>
      <c r="I29" s="382" t="s">
        <v>123</v>
      </c>
      <c r="J29" s="56">
        <v>15</v>
      </c>
      <c r="K29" s="79">
        <v>62.15</v>
      </c>
      <c r="L29" s="267"/>
      <c r="M29" s="92"/>
      <c r="N29" s="405">
        <v>2</v>
      </c>
      <c r="O29" s="28">
        <f t="shared" si="2"/>
        <v>-3.4625000000000004</v>
      </c>
      <c r="P29" s="28">
        <f t="shared" si="3"/>
        <v>-14.25</v>
      </c>
    </row>
    <row r="30" spans="1:16" s="23" customFormat="1" ht="94.5" customHeight="1" thickBot="1" x14ac:dyDescent="0.3">
      <c r="A30" s="366">
        <v>16</v>
      </c>
      <c r="B30" s="367">
        <v>18</v>
      </c>
      <c r="C30" s="450" t="s">
        <v>431</v>
      </c>
      <c r="D30" s="239">
        <f>2014-16</f>
        <v>1998</v>
      </c>
      <c r="E30" s="372" t="s">
        <v>86</v>
      </c>
      <c r="F30" s="369" t="s">
        <v>432</v>
      </c>
      <c r="G30" s="370" t="s">
        <v>433</v>
      </c>
      <c r="H30" s="240" t="s">
        <v>176</v>
      </c>
      <c r="I30" s="382" t="s">
        <v>106</v>
      </c>
      <c r="J30" s="56">
        <v>16</v>
      </c>
      <c r="K30" s="79">
        <v>66.91</v>
      </c>
      <c r="L30" s="267"/>
      <c r="M30" s="92"/>
      <c r="N30" s="405">
        <v>1</v>
      </c>
      <c r="O30" s="28">
        <f t="shared" ref="O30" si="4">(K30-$O$13)/4</f>
        <v>-2.2725000000000009</v>
      </c>
      <c r="P30" s="28">
        <f t="shared" ref="P30" si="5">(M30-$P$13)/4</f>
        <v>-14.25</v>
      </c>
    </row>
    <row r="31" spans="1:16" s="23" customFormat="1" ht="44.25" customHeight="1" thickBot="1" x14ac:dyDescent="0.75">
      <c r="A31" s="734" t="s">
        <v>434</v>
      </c>
      <c r="B31" s="735"/>
      <c r="C31" s="735"/>
      <c r="D31" s="735"/>
      <c r="E31" s="735"/>
      <c r="F31" s="735"/>
      <c r="G31" s="735"/>
      <c r="H31" s="735"/>
      <c r="I31" s="735"/>
      <c r="J31" s="736"/>
      <c r="K31" s="736"/>
      <c r="L31" s="736"/>
      <c r="M31" s="736"/>
      <c r="N31" s="737"/>
      <c r="O31" s="28">
        <f t="shared" ref="O31" si="6">(K31-$O$13)/4</f>
        <v>-19</v>
      </c>
      <c r="P31" s="28">
        <f t="shared" ref="P31" si="7">(M31-$P$13)/4</f>
        <v>-14.25</v>
      </c>
    </row>
    <row r="32" spans="1:16" s="23" customFormat="1" ht="94.5" customHeight="1" x14ac:dyDescent="0.25">
      <c r="A32" s="413">
        <v>1</v>
      </c>
      <c r="B32" s="414">
        <v>95</v>
      </c>
      <c r="C32" s="452" t="s">
        <v>436</v>
      </c>
      <c r="D32" s="207">
        <v>1958</v>
      </c>
      <c r="E32" s="441" t="s">
        <v>67</v>
      </c>
      <c r="F32" s="224" t="s">
        <v>129</v>
      </c>
      <c r="G32" s="416"/>
      <c r="H32" s="237" t="s">
        <v>345</v>
      </c>
      <c r="I32" s="394" t="s">
        <v>105</v>
      </c>
      <c r="J32" s="60">
        <v>0</v>
      </c>
      <c r="K32" s="76">
        <v>62.55</v>
      </c>
      <c r="L32" s="197">
        <v>0</v>
      </c>
      <c r="M32" s="91">
        <v>36.96</v>
      </c>
      <c r="N32" s="401">
        <v>12</v>
      </c>
      <c r="O32" s="28">
        <f>(K32-$O$13)/4</f>
        <v>-3.3625000000000007</v>
      </c>
      <c r="P32" s="28">
        <f>(M32-$P$13)/4</f>
        <v>-5.01</v>
      </c>
    </row>
    <row r="33" spans="1:16" s="23" customFormat="1" ht="94.5" customHeight="1" x14ac:dyDescent="0.25">
      <c r="A33" s="366">
        <v>2</v>
      </c>
      <c r="B33" s="367">
        <v>35</v>
      </c>
      <c r="C33" s="450" t="s">
        <v>437</v>
      </c>
      <c r="D33" s="239">
        <v>1988</v>
      </c>
      <c r="E33" s="372" t="s">
        <v>56</v>
      </c>
      <c r="F33" s="369" t="s">
        <v>174</v>
      </c>
      <c r="G33" s="370"/>
      <c r="H33" s="240" t="s">
        <v>62</v>
      </c>
      <c r="I33" s="382" t="s">
        <v>105</v>
      </c>
      <c r="J33" s="56">
        <v>0</v>
      </c>
      <c r="K33" s="79">
        <v>71.28</v>
      </c>
      <c r="L33" s="267">
        <v>0</v>
      </c>
      <c r="M33" s="92">
        <v>51.07</v>
      </c>
      <c r="N33" s="405">
        <v>9</v>
      </c>
      <c r="O33" s="28">
        <f>(K33-$O$13)/4</f>
        <v>-1.1799999999999997</v>
      </c>
      <c r="P33" s="28">
        <f>(M33-$P$13)/4</f>
        <v>-1.4824999999999999</v>
      </c>
    </row>
    <row r="34" spans="1:16" s="23" customFormat="1" ht="90" customHeight="1" x14ac:dyDescent="0.25">
      <c r="A34" s="366">
        <v>3</v>
      </c>
      <c r="B34" s="367">
        <v>39</v>
      </c>
      <c r="C34" s="450" t="s">
        <v>100</v>
      </c>
      <c r="D34" s="239">
        <v>1992</v>
      </c>
      <c r="E34" s="372"/>
      <c r="F34" s="369" t="s">
        <v>352</v>
      </c>
      <c r="G34" s="370" t="s">
        <v>353</v>
      </c>
      <c r="H34" s="240" t="s">
        <v>267</v>
      </c>
      <c r="I34" s="382" t="s">
        <v>268</v>
      </c>
      <c r="J34" s="56">
        <v>0</v>
      </c>
      <c r="K34" s="79">
        <v>66.81</v>
      </c>
      <c r="L34" s="267">
        <v>4</v>
      </c>
      <c r="M34" s="92">
        <v>44.07</v>
      </c>
      <c r="N34" s="405">
        <v>7</v>
      </c>
      <c r="O34" s="28">
        <f>(K34-$O$13)/4</f>
        <v>-2.2974999999999994</v>
      </c>
      <c r="P34" s="28">
        <f>(M34-$P$13)/4</f>
        <v>-3.2324999999999999</v>
      </c>
    </row>
    <row r="35" spans="1:16" s="23" customFormat="1" ht="94.5" customHeight="1" x14ac:dyDescent="0.25">
      <c r="A35" s="366">
        <v>4</v>
      </c>
      <c r="B35" s="367">
        <v>93</v>
      </c>
      <c r="C35" s="450" t="s">
        <v>438</v>
      </c>
      <c r="D35" s="239">
        <v>1987</v>
      </c>
      <c r="E35" s="372" t="s">
        <v>67</v>
      </c>
      <c r="F35" s="369" t="s">
        <v>343</v>
      </c>
      <c r="G35" s="370" t="s">
        <v>344</v>
      </c>
      <c r="H35" s="240" t="s">
        <v>345</v>
      </c>
      <c r="I35" s="382" t="s">
        <v>185</v>
      </c>
      <c r="J35" s="56">
        <v>0</v>
      </c>
      <c r="K35" s="79">
        <v>67.959999999999994</v>
      </c>
      <c r="L35" s="267">
        <v>8</v>
      </c>
      <c r="M35" s="92">
        <v>51.58</v>
      </c>
      <c r="N35" s="405">
        <v>5</v>
      </c>
      <c r="O35" s="28">
        <f>(K35-$O$13)/4</f>
        <v>-2.0100000000000016</v>
      </c>
      <c r="P35" s="28">
        <f>(M35-$P$13)/4</f>
        <v>-1.3550000000000004</v>
      </c>
    </row>
    <row r="36" spans="1:16" s="23" customFormat="1" ht="94.5" customHeight="1" x14ac:dyDescent="0.25">
      <c r="A36" s="366">
        <v>5</v>
      </c>
      <c r="B36" s="367">
        <v>78</v>
      </c>
      <c r="C36" s="450" t="s">
        <v>439</v>
      </c>
      <c r="D36" s="239">
        <v>1985</v>
      </c>
      <c r="E36" s="372" t="s">
        <v>60</v>
      </c>
      <c r="F36" s="369" t="s">
        <v>178</v>
      </c>
      <c r="G36" s="370"/>
      <c r="H36" s="240" t="s">
        <v>285</v>
      </c>
      <c r="I36" s="382" t="s">
        <v>105</v>
      </c>
      <c r="J36" s="56">
        <v>0</v>
      </c>
      <c r="K36" s="79">
        <v>60</v>
      </c>
      <c r="L36" s="267">
        <v>12</v>
      </c>
      <c r="M36" s="92">
        <v>50.17</v>
      </c>
      <c r="N36" s="405">
        <v>4</v>
      </c>
      <c r="O36" s="28">
        <f>(K36-$O$13)/4</f>
        <v>-4</v>
      </c>
      <c r="P36" s="28">
        <f>(M36-$P$13)/4</f>
        <v>-1.7074999999999996</v>
      </c>
    </row>
    <row r="37" spans="1:16" s="23" customFormat="1" ht="90" customHeight="1" x14ac:dyDescent="0.25">
      <c r="A37" s="366">
        <v>6</v>
      </c>
      <c r="B37" s="417">
        <v>87</v>
      </c>
      <c r="C37" s="456" t="s">
        <v>338</v>
      </c>
      <c r="D37" s="208">
        <v>1986</v>
      </c>
      <c r="E37" s="457" t="s">
        <v>57</v>
      </c>
      <c r="F37" s="226" t="s">
        <v>313</v>
      </c>
      <c r="G37" s="419" t="s">
        <v>314</v>
      </c>
      <c r="H37" s="227" t="s">
        <v>312</v>
      </c>
      <c r="I37" s="395" t="s">
        <v>105</v>
      </c>
      <c r="J37" s="61">
        <v>4</v>
      </c>
      <c r="K37" s="83">
        <v>67.680000000000007</v>
      </c>
      <c r="L37" s="266"/>
      <c r="M37" s="93"/>
      <c r="N37" s="440">
        <v>3</v>
      </c>
      <c r="O37" s="28">
        <f t="shared" ref="O37" si="8">(K37-$O$13)/4</f>
        <v>-2.0799999999999983</v>
      </c>
      <c r="P37" s="28">
        <f t="shared" ref="P37" si="9">(M37-$P$13)/4</f>
        <v>-14.25</v>
      </c>
    </row>
    <row r="38" spans="1:16" s="23" customFormat="1" ht="90" customHeight="1" x14ac:dyDescent="0.25">
      <c r="A38" s="366">
        <v>7</v>
      </c>
      <c r="B38" s="367">
        <v>88</v>
      </c>
      <c r="C38" s="450" t="s">
        <v>137</v>
      </c>
      <c r="D38" s="239">
        <v>1995</v>
      </c>
      <c r="E38" s="372" t="s">
        <v>57</v>
      </c>
      <c r="F38" s="369" t="s">
        <v>133</v>
      </c>
      <c r="G38" s="370"/>
      <c r="H38" s="375" t="s">
        <v>356</v>
      </c>
      <c r="I38" s="382" t="s">
        <v>177</v>
      </c>
      <c r="J38" s="56">
        <v>4</v>
      </c>
      <c r="K38" s="79">
        <v>68.52</v>
      </c>
      <c r="L38" s="267"/>
      <c r="M38" s="92"/>
      <c r="N38" s="405">
        <v>2</v>
      </c>
      <c r="O38" s="28">
        <f>(K38-$O$13)/4</f>
        <v>-1.870000000000001</v>
      </c>
      <c r="P38" s="28">
        <f>(M38-$P$13)/4</f>
        <v>-14.25</v>
      </c>
    </row>
    <row r="39" spans="1:16" s="23" customFormat="1" ht="90" customHeight="1" thickBot="1" x14ac:dyDescent="0.3">
      <c r="A39" s="420">
        <v>8</v>
      </c>
      <c r="B39" s="421">
        <v>81</v>
      </c>
      <c r="C39" s="451" t="s">
        <v>338</v>
      </c>
      <c r="D39" s="442">
        <v>1986</v>
      </c>
      <c r="E39" s="443" t="s">
        <v>57</v>
      </c>
      <c r="F39" s="422" t="s">
        <v>354</v>
      </c>
      <c r="G39" s="423" t="s">
        <v>355</v>
      </c>
      <c r="H39" s="396" t="s">
        <v>312</v>
      </c>
      <c r="I39" s="397" t="s">
        <v>105</v>
      </c>
      <c r="J39" s="189">
        <v>5</v>
      </c>
      <c r="K39" s="190">
        <v>79.27</v>
      </c>
      <c r="L39" s="198"/>
      <c r="M39" s="138"/>
      <c r="N39" s="412">
        <v>1</v>
      </c>
      <c r="O39" s="28">
        <f>(K39-$O$13)/4</f>
        <v>0.81749999999999901</v>
      </c>
      <c r="P39" s="28">
        <f>(M39-$P$13)/4</f>
        <v>-14.25</v>
      </c>
    </row>
    <row r="40" spans="1:16" s="22" customFormat="1" ht="30.75" customHeight="1" x14ac:dyDescent="0.45">
      <c r="A40" s="29"/>
      <c r="B40" s="29"/>
      <c r="D40" s="30" t="s">
        <v>79</v>
      </c>
      <c r="E40" s="31"/>
      <c r="F40" s="32"/>
      <c r="G40" s="32"/>
      <c r="H40" s="33"/>
      <c r="I40" s="30"/>
      <c r="J40" s="94" t="s">
        <v>400</v>
      </c>
      <c r="K40" s="29"/>
      <c r="L40" s="29"/>
      <c r="M40" s="29"/>
      <c r="N40" s="29"/>
    </row>
    <row r="41" spans="1:16" s="22" customFormat="1" ht="20.25" customHeight="1" x14ac:dyDescent="0.45">
      <c r="A41" s="29"/>
      <c r="B41" s="29"/>
      <c r="D41" s="32"/>
      <c r="E41" s="32"/>
      <c r="F41" s="32"/>
      <c r="G41" s="32"/>
      <c r="H41" s="33"/>
      <c r="I41" s="34"/>
      <c r="J41" s="29"/>
      <c r="K41" s="29"/>
      <c r="L41" s="29"/>
      <c r="M41" s="29"/>
      <c r="N41" s="29"/>
    </row>
    <row r="42" spans="1:16" s="22" customFormat="1" ht="26.25" customHeight="1" x14ac:dyDescent="0.45">
      <c r="A42" s="29"/>
      <c r="B42" s="29"/>
      <c r="D42" s="30" t="s">
        <v>80</v>
      </c>
      <c r="E42" s="31"/>
      <c r="F42" s="32"/>
      <c r="G42" s="32"/>
      <c r="H42" s="33"/>
      <c r="I42" s="30"/>
      <c r="J42" s="30" t="s">
        <v>81</v>
      </c>
      <c r="K42" s="29"/>
      <c r="L42" s="29"/>
      <c r="M42" s="29"/>
      <c r="N42" s="29"/>
    </row>
    <row r="43" spans="1:16" ht="25.5" customHeight="1" x14ac:dyDescent="0.25"/>
    <row r="44" spans="1:16" ht="25.5" customHeight="1" x14ac:dyDescent="0.25"/>
    <row r="45" spans="1:16" ht="25.5" customHeight="1" x14ac:dyDescent="0.25"/>
    <row r="46" spans="1:16" ht="25.5" customHeight="1" x14ac:dyDescent="0.25"/>
    <row r="47" spans="1:16" ht="25.5" customHeight="1" x14ac:dyDescent="0.25"/>
    <row r="48" spans="1:16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  <row r="58" ht="25.5" customHeight="1" x14ac:dyDescent="0.25"/>
    <row r="59" ht="25.5" customHeight="1" x14ac:dyDescent="0.25"/>
    <row r="60" ht="25.5" customHeight="1" x14ac:dyDescent="0.25"/>
  </sheetData>
  <mergeCells count="26">
    <mergeCell ref="A31:N31"/>
    <mergeCell ref="L22:M22"/>
    <mergeCell ref="A14:N14"/>
    <mergeCell ref="G11:G13"/>
    <mergeCell ref="H11:H13"/>
    <mergeCell ref="I11:I13"/>
    <mergeCell ref="J11:M11"/>
    <mergeCell ref="N11:N13"/>
    <mergeCell ref="J12:K12"/>
    <mergeCell ref="L12:M12"/>
    <mergeCell ref="A7:N7"/>
    <mergeCell ref="A8:N8"/>
    <mergeCell ref="A9:N9"/>
    <mergeCell ref="A10:N10"/>
    <mergeCell ref="A11:A13"/>
    <mergeCell ref="B11:B13"/>
    <mergeCell ref="C11:C13"/>
    <mergeCell ref="D11:D13"/>
    <mergeCell ref="E11:E13"/>
    <mergeCell ref="F11:F13"/>
    <mergeCell ref="A6:N6"/>
    <mergeCell ref="A1:N1"/>
    <mergeCell ref="A2:N2"/>
    <mergeCell ref="A3:N3"/>
    <mergeCell ref="A4:N4"/>
    <mergeCell ref="A5:N5"/>
  </mergeCells>
  <pageMargins left="0" right="0" top="0" bottom="0" header="0" footer="0"/>
  <pageSetup paperSize="9" scale="28" orientation="portrait" r:id="rId1"/>
  <headerFooter alignWithMargins="0"/>
  <colBreaks count="1" manualBreakCount="1">
    <brk id="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33"/>
  <sheetViews>
    <sheetView view="pageBreakPreview" topLeftCell="A19" zoomScale="44" zoomScaleNormal="100" zoomScaleSheetLayoutView="44" workbookViewId="0">
      <selection activeCell="J25" sqref="J25"/>
    </sheetView>
  </sheetViews>
  <sheetFormatPr defaultRowHeight="27" x14ac:dyDescent="0.25"/>
  <cols>
    <col min="1" max="1" width="9.140625" style="107" customWidth="1"/>
    <col min="2" max="2" width="13.28515625" style="107" customWidth="1"/>
    <col min="3" max="3" width="78.85546875" style="149" customWidth="1"/>
    <col min="4" max="4" width="19.5703125" style="68" customWidth="1"/>
    <col min="5" max="5" width="18.42578125" style="68" customWidth="1"/>
    <col min="6" max="6" width="49.5703125" style="68" customWidth="1"/>
    <col min="7" max="7" width="5.140625" style="35" hidden="1" customWidth="1"/>
    <col min="8" max="8" width="55.42578125" style="106" customWidth="1"/>
    <col min="9" max="9" width="44.28515625" style="107" customWidth="1"/>
    <col min="10" max="10" width="13.85546875" style="68" customWidth="1"/>
    <col min="11" max="11" width="17.28515625" style="107" customWidth="1"/>
    <col min="12" max="12" width="17.28515625" style="35" customWidth="1"/>
    <col min="13" max="13" width="21.42578125" style="68" customWidth="1"/>
    <col min="14" max="16384" width="9.140625" style="35"/>
  </cols>
  <sheetData>
    <row r="1" spans="1:17" s="22" customFormat="1" ht="39" customHeight="1" x14ac:dyDescent="0.25">
      <c r="A1" s="752"/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146"/>
      <c r="N1" s="47"/>
      <c r="O1" s="47"/>
      <c r="P1" s="48"/>
      <c r="Q1" s="21"/>
    </row>
    <row r="2" spans="1:17" s="22" customFormat="1" ht="39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146"/>
      <c r="N2" s="47"/>
      <c r="O2" s="47"/>
      <c r="P2" s="48"/>
      <c r="Q2" s="21"/>
    </row>
    <row r="3" spans="1:17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146"/>
      <c r="N3" s="47"/>
      <c r="O3" s="47"/>
      <c r="P3" s="48"/>
      <c r="Q3" s="21"/>
    </row>
    <row r="4" spans="1:17" s="22" customFormat="1" ht="6.75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146"/>
      <c r="N4" s="47"/>
      <c r="O4" s="47"/>
      <c r="P4" s="48"/>
      <c r="Q4" s="21"/>
    </row>
    <row r="5" spans="1:17" s="22" customFormat="1" ht="28.5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146"/>
      <c r="N5" s="47"/>
      <c r="O5" s="47"/>
      <c r="P5" s="48"/>
      <c r="Q5" s="21"/>
    </row>
    <row r="6" spans="1:17" s="22" customFormat="1" ht="20.25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146"/>
      <c r="N6" s="47"/>
      <c r="O6" s="47"/>
      <c r="P6" s="48"/>
      <c r="Q6" s="21"/>
    </row>
    <row r="7" spans="1:17" s="22" customFormat="1" ht="30.75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146"/>
      <c r="N7" s="47"/>
      <c r="O7" s="47"/>
      <c r="P7" s="48"/>
      <c r="Q7" s="21"/>
    </row>
    <row r="8" spans="1:17" s="22" customFormat="1" ht="25.5" customHeight="1" x14ac:dyDescent="0.25">
      <c r="A8" s="678">
        <v>41853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146"/>
      <c r="N8" s="47"/>
      <c r="O8" s="47"/>
      <c r="P8" s="48"/>
      <c r="Q8" s="21"/>
    </row>
    <row r="9" spans="1:17" s="22" customFormat="1" ht="28.5" customHeight="1" x14ac:dyDescent="0.25">
      <c r="A9" s="659" t="s">
        <v>195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146"/>
      <c r="N9" s="47"/>
      <c r="O9" s="47"/>
      <c r="P9" s="48"/>
      <c r="Q9" s="21"/>
    </row>
    <row r="10" spans="1:17" s="22" customFormat="1" ht="33.75" customHeight="1" thickBot="1" x14ac:dyDescent="0.45">
      <c r="A10" s="754" t="s">
        <v>146</v>
      </c>
      <c r="B10" s="755"/>
      <c r="C10" s="755"/>
      <c r="D10" s="755"/>
      <c r="E10" s="755"/>
      <c r="F10" s="755"/>
      <c r="G10" s="755"/>
      <c r="H10" s="755"/>
      <c r="I10" s="755"/>
      <c r="J10" s="755"/>
      <c r="K10" s="755"/>
      <c r="L10" s="755"/>
      <c r="M10" s="146">
        <v>78</v>
      </c>
      <c r="N10" s="47"/>
      <c r="O10" s="47"/>
      <c r="P10" s="48"/>
      <c r="Q10" s="21"/>
    </row>
    <row r="11" spans="1:17" s="37" customFormat="1" ht="23.25" customHeight="1" x14ac:dyDescent="0.25">
      <c r="A11" s="741" t="s">
        <v>70</v>
      </c>
      <c r="B11" s="747" t="s">
        <v>71</v>
      </c>
      <c r="C11" s="684" t="s">
        <v>72</v>
      </c>
      <c r="D11" s="684" t="s">
        <v>73</v>
      </c>
      <c r="E11" s="684" t="s">
        <v>41</v>
      </c>
      <c r="F11" s="684" t="s">
        <v>64</v>
      </c>
      <c r="G11" s="707" t="s">
        <v>103</v>
      </c>
      <c r="H11" s="744" t="s">
        <v>9</v>
      </c>
      <c r="I11" s="756" t="s">
        <v>74</v>
      </c>
      <c r="J11" s="669" t="s">
        <v>88</v>
      </c>
      <c r="K11" s="700"/>
      <c r="L11" s="701" t="s">
        <v>50</v>
      </c>
      <c r="M11" s="75"/>
    </row>
    <row r="12" spans="1:17" s="37" customFormat="1" ht="23.25" customHeight="1" x14ac:dyDescent="0.25">
      <c r="A12" s="742"/>
      <c r="B12" s="748"/>
      <c r="C12" s="685"/>
      <c r="D12" s="685"/>
      <c r="E12" s="685"/>
      <c r="F12" s="685"/>
      <c r="G12" s="708"/>
      <c r="H12" s="745"/>
      <c r="I12" s="757"/>
      <c r="J12" s="672"/>
      <c r="K12" s="696"/>
      <c r="L12" s="676"/>
      <c r="M12" s="75"/>
    </row>
    <row r="13" spans="1:17" s="37" customFormat="1" ht="23.25" customHeight="1" thickBot="1" x14ac:dyDescent="0.3">
      <c r="A13" s="743"/>
      <c r="B13" s="749"/>
      <c r="C13" s="686"/>
      <c r="D13" s="686"/>
      <c r="E13" s="686"/>
      <c r="F13" s="686"/>
      <c r="G13" s="709"/>
      <c r="H13" s="746"/>
      <c r="I13" s="758"/>
      <c r="J13" s="157" t="s">
        <v>77</v>
      </c>
      <c r="K13" s="158" t="s">
        <v>78</v>
      </c>
      <c r="L13" s="702"/>
      <c r="M13" s="75"/>
    </row>
    <row r="14" spans="1:17" s="109" customFormat="1" ht="57" customHeight="1" x14ac:dyDescent="0.25">
      <c r="A14" s="210">
        <v>1</v>
      </c>
      <c r="B14" s="211">
        <v>73</v>
      </c>
      <c r="C14" s="429" t="s">
        <v>69</v>
      </c>
      <c r="D14" s="77">
        <v>1984</v>
      </c>
      <c r="E14" s="399" t="s">
        <v>56</v>
      </c>
      <c r="F14" s="433" t="s">
        <v>382</v>
      </c>
      <c r="G14" s="213" t="s">
        <v>369</v>
      </c>
      <c r="H14" s="424" t="s">
        <v>59</v>
      </c>
      <c r="I14" s="425" t="s">
        <v>105</v>
      </c>
      <c r="J14" s="458">
        <v>0</v>
      </c>
      <c r="K14" s="91">
        <v>59.74</v>
      </c>
      <c r="L14" s="230">
        <v>20</v>
      </c>
      <c r="M14" s="147">
        <f>(K14-$M$10)/4</f>
        <v>-4.5649999999999995</v>
      </c>
      <c r="N14" s="137"/>
      <c r="O14" s="108"/>
      <c r="P14" s="108"/>
    </row>
    <row r="15" spans="1:17" s="109" customFormat="1" ht="57" customHeight="1" x14ac:dyDescent="0.25">
      <c r="A15" s="215">
        <v>2</v>
      </c>
      <c r="B15" s="216">
        <v>43</v>
      </c>
      <c r="C15" s="430" t="s">
        <v>122</v>
      </c>
      <c r="D15" s="80">
        <v>1992</v>
      </c>
      <c r="E15" s="403" t="s">
        <v>57</v>
      </c>
      <c r="F15" s="404" t="s">
        <v>158</v>
      </c>
      <c r="G15" s="218"/>
      <c r="H15" s="376" t="s">
        <v>108</v>
      </c>
      <c r="I15" s="377" t="s">
        <v>123</v>
      </c>
      <c r="J15" s="56">
        <v>0</v>
      </c>
      <c r="K15" s="92">
        <v>61.81</v>
      </c>
      <c r="L15" s="454">
        <v>17</v>
      </c>
      <c r="M15" s="147">
        <f>(K15-$M$10)/4</f>
        <v>-4.0474999999999994</v>
      </c>
      <c r="N15" s="137"/>
      <c r="O15" s="108"/>
      <c r="P15" s="108"/>
    </row>
    <row r="16" spans="1:17" s="109" customFormat="1" ht="57" customHeight="1" x14ac:dyDescent="0.25">
      <c r="A16" s="242">
        <v>3</v>
      </c>
      <c r="B16" s="246">
        <v>44</v>
      </c>
      <c r="C16" s="431" t="s">
        <v>122</v>
      </c>
      <c r="D16" s="84">
        <v>1992</v>
      </c>
      <c r="E16" s="407" t="s">
        <v>57</v>
      </c>
      <c r="F16" s="209" t="s">
        <v>157</v>
      </c>
      <c r="G16" s="247"/>
      <c r="H16" s="206" t="s">
        <v>108</v>
      </c>
      <c r="I16" s="426" t="s">
        <v>123</v>
      </c>
      <c r="J16" s="61">
        <v>0</v>
      </c>
      <c r="K16" s="93">
        <v>65.650000000000006</v>
      </c>
      <c r="L16" s="231">
        <v>15</v>
      </c>
      <c r="M16" s="147">
        <f t="shared" ref="M16" si="0">(K16-$M$10)/4</f>
        <v>-3.0874999999999986</v>
      </c>
      <c r="N16" s="137"/>
      <c r="O16" s="108"/>
      <c r="P16" s="108"/>
    </row>
    <row r="17" spans="1:16" s="109" customFormat="1" ht="57" customHeight="1" x14ac:dyDescent="0.25">
      <c r="A17" s="215">
        <v>4</v>
      </c>
      <c r="B17" s="216">
        <v>21</v>
      </c>
      <c r="C17" s="430" t="s">
        <v>190</v>
      </c>
      <c r="D17" s="80">
        <v>1992</v>
      </c>
      <c r="E17" s="403" t="s">
        <v>57</v>
      </c>
      <c r="F17" s="383" t="s">
        <v>164</v>
      </c>
      <c r="G17" s="218" t="s">
        <v>331</v>
      </c>
      <c r="H17" s="376" t="s">
        <v>149</v>
      </c>
      <c r="I17" s="377" t="s">
        <v>150</v>
      </c>
      <c r="J17" s="61">
        <v>4</v>
      </c>
      <c r="K17" s="93">
        <v>56.38</v>
      </c>
      <c r="L17" s="454">
        <v>13</v>
      </c>
      <c r="M17" s="147">
        <f t="shared" ref="M17:M25" si="1">(K17-$M$10)/4</f>
        <v>-5.4049999999999994</v>
      </c>
      <c r="N17" s="137"/>
      <c r="O17" s="108"/>
      <c r="P17" s="108"/>
    </row>
    <row r="18" spans="1:16" s="109" customFormat="1" ht="57" customHeight="1" x14ac:dyDescent="0.25">
      <c r="A18" s="242">
        <v>5</v>
      </c>
      <c r="B18" s="216">
        <v>86</v>
      </c>
      <c r="C18" s="430" t="s">
        <v>340</v>
      </c>
      <c r="D18" s="80">
        <v>2000</v>
      </c>
      <c r="E18" s="403" t="s">
        <v>61</v>
      </c>
      <c r="F18" s="383" t="s">
        <v>375</v>
      </c>
      <c r="G18" s="218" t="s">
        <v>376</v>
      </c>
      <c r="H18" s="376" t="s">
        <v>312</v>
      </c>
      <c r="I18" s="377" t="s">
        <v>161</v>
      </c>
      <c r="J18" s="56">
        <v>4</v>
      </c>
      <c r="K18" s="92">
        <v>58.94</v>
      </c>
      <c r="L18" s="454">
        <v>12</v>
      </c>
      <c r="M18" s="147">
        <f t="shared" si="1"/>
        <v>-4.7650000000000006</v>
      </c>
      <c r="N18" s="137"/>
      <c r="O18" s="108"/>
      <c r="P18" s="108"/>
    </row>
    <row r="19" spans="1:16" s="109" customFormat="1" ht="57" customHeight="1" x14ac:dyDescent="0.25">
      <c r="A19" s="215">
        <v>6</v>
      </c>
      <c r="B19" s="216">
        <v>45</v>
      </c>
      <c r="C19" s="430" t="s">
        <v>123</v>
      </c>
      <c r="D19" s="80">
        <v>1971</v>
      </c>
      <c r="E19" s="403" t="s">
        <v>56</v>
      </c>
      <c r="F19" s="383" t="s">
        <v>170</v>
      </c>
      <c r="G19" s="218"/>
      <c r="H19" s="376" t="s">
        <v>59</v>
      </c>
      <c r="I19" s="377" t="s">
        <v>105</v>
      </c>
      <c r="J19" s="265">
        <v>4</v>
      </c>
      <c r="K19" s="93">
        <v>61.87</v>
      </c>
      <c r="L19" s="231">
        <v>11</v>
      </c>
      <c r="M19" s="147">
        <f t="shared" si="1"/>
        <v>-4.0325000000000006</v>
      </c>
      <c r="N19" s="137"/>
      <c r="O19" s="108"/>
      <c r="P19" s="108"/>
    </row>
    <row r="20" spans="1:16" s="109" customFormat="1" ht="57" customHeight="1" x14ac:dyDescent="0.25">
      <c r="A20" s="242">
        <v>7</v>
      </c>
      <c r="B20" s="216">
        <v>72</v>
      </c>
      <c r="C20" s="430" t="s">
        <v>365</v>
      </c>
      <c r="D20" s="80">
        <v>1959</v>
      </c>
      <c r="E20" s="403" t="s">
        <v>57</v>
      </c>
      <c r="F20" s="383" t="s">
        <v>366</v>
      </c>
      <c r="G20" s="218"/>
      <c r="H20" s="376" t="s">
        <v>367</v>
      </c>
      <c r="I20" s="377" t="s">
        <v>368</v>
      </c>
      <c r="J20" s="265">
        <v>4</v>
      </c>
      <c r="K20" s="93">
        <v>68.58</v>
      </c>
      <c r="L20" s="454">
        <v>10</v>
      </c>
      <c r="M20" s="147">
        <f t="shared" si="1"/>
        <v>-2.3550000000000004</v>
      </c>
      <c r="N20" s="137"/>
      <c r="O20" s="108"/>
      <c r="P20" s="108"/>
    </row>
    <row r="21" spans="1:16" s="109" customFormat="1" ht="57" customHeight="1" x14ac:dyDescent="0.25">
      <c r="A21" s="215">
        <v>8</v>
      </c>
      <c r="B21" s="216">
        <v>65</v>
      </c>
      <c r="C21" s="430" t="s">
        <v>126</v>
      </c>
      <c r="D21" s="80">
        <v>1972</v>
      </c>
      <c r="E21" s="403" t="s">
        <v>60</v>
      </c>
      <c r="F21" s="404" t="s">
        <v>127</v>
      </c>
      <c r="G21" s="218" t="s">
        <v>364</v>
      </c>
      <c r="H21" s="376" t="s">
        <v>113</v>
      </c>
      <c r="I21" s="377" t="s">
        <v>223</v>
      </c>
      <c r="J21" s="265">
        <v>4</v>
      </c>
      <c r="K21" s="93">
        <v>73.5</v>
      </c>
      <c r="L21" s="231">
        <v>9</v>
      </c>
      <c r="M21" s="147">
        <f t="shared" si="1"/>
        <v>-1.125</v>
      </c>
      <c r="N21" s="137"/>
      <c r="O21" s="108"/>
      <c r="P21" s="108"/>
    </row>
    <row r="22" spans="1:16" s="109" customFormat="1" ht="57" customHeight="1" x14ac:dyDescent="0.25">
      <c r="A22" s="242">
        <v>9</v>
      </c>
      <c r="B22" s="216">
        <v>32</v>
      </c>
      <c r="C22" s="430" t="s">
        <v>120</v>
      </c>
      <c r="D22" s="80">
        <v>1984</v>
      </c>
      <c r="E22" s="403"/>
      <c r="F22" s="383" t="s">
        <v>333</v>
      </c>
      <c r="G22" s="218" t="s">
        <v>334</v>
      </c>
      <c r="H22" s="376" t="s">
        <v>231</v>
      </c>
      <c r="I22" s="377" t="s">
        <v>232</v>
      </c>
      <c r="J22" s="56">
        <v>7</v>
      </c>
      <c r="K22" s="92">
        <v>89.01</v>
      </c>
      <c r="L22" s="454">
        <v>8</v>
      </c>
      <c r="M22" s="147">
        <f t="shared" si="1"/>
        <v>2.7525000000000013</v>
      </c>
      <c r="N22" s="137"/>
      <c r="O22" s="108"/>
      <c r="P22" s="108"/>
    </row>
    <row r="23" spans="1:16" s="109" customFormat="1" ht="57" customHeight="1" x14ac:dyDescent="0.25">
      <c r="A23" s="215">
        <v>10</v>
      </c>
      <c r="B23" s="216">
        <v>4</v>
      </c>
      <c r="C23" s="430" t="s">
        <v>361</v>
      </c>
      <c r="D23" s="80">
        <v>1988</v>
      </c>
      <c r="E23" s="403" t="s">
        <v>57</v>
      </c>
      <c r="F23" s="383" t="s">
        <v>362</v>
      </c>
      <c r="G23" s="218" t="s">
        <v>363</v>
      </c>
      <c r="H23" s="376" t="s">
        <v>118</v>
      </c>
      <c r="I23" s="377" t="s">
        <v>119</v>
      </c>
      <c r="J23" s="265">
        <v>8</v>
      </c>
      <c r="K23" s="93">
        <v>60.39</v>
      </c>
      <c r="L23" s="231">
        <v>7</v>
      </c>
      <c r="M23" s="147">
        <f t="shared" si="1"/>
        <v>-4.4024999999999999</v>
      </c>
      <c r="N23" s="137"/>
      <c r="O23" s="108"/>
      <c r="P23" s="108"/>
    </row>
    <row r="24" spans="1:16" s="109" customFormat="1" ht="57" customHeight="1" x14ac:dyDescent="0.25">
      <c r="A24" s="242">
        <v>11</v>
      </c>
      <c r="B24" s="216">
        <v>96</v>
      </c>
      <c r="C24" s="430" t="s">
        <v>184</v>
      </c>
      <c r="D24" s="80">
        <v>1990</v>
      </c>
      <c r="E24" s="403" t="s">
        <v>57</v>
      </c>
      <c r="F24" s="383" t="s">
        <v>378</v>
      </c>
      <c r="G24" s="218" t="s">
        <v>379</v>
      </c>
      <c r="H24" s="376" t="s">
        <v>380</v>
      </c>
      <c r="I24" s="377" t="s">
        <v>381</v>
      </c>
      <c r="J24" s="61">
        <v>8</v>
      </c>
      <c r="K24" s="93">
        <v>64.05</v>
      </c>
      <c r="L24" s="454">
        <v>6</v>
      </c>
      <c r="M24" s="147">
        <f t="shared" si="1"/>
        <v>-3.4875000000000007</v>
      </c>
      <c r="N24" s="137"/>
      <c r="O24" s="108"/>
      <c r="P24" s="108"/>
    </row>
    <row r="25" spans="1:16" s="109" customFormat="1" ht="57" customHeight="1" x14ac:dyDescent="0.25">
      <c r="A25" s="215">
        <v>12</v>
      </c>
      <c r="B25" s="216">
        <v>33</v>
      </c>
      <c r="C25" s="430" t="s">
        <v>121</v>
      </c>
      <c r="D25" s="80">
        <v>1982</v>
      </c>
      <c r="E25" s="403"/>
      <c r="F25" s="383" t="s">
        <v>335</v>
      </c>
      <c r="G25" s="218" t="s">
        <v>336</v>
      </c>
      <c r="H25" s="376" t="s">
        <v>231</v>
      </c>
      <c r="I25" s="377" t="s">
        <v>151</v>
      </c>
      <c r="J25" s="265">
        <v>8</v>
      </c>
      <c r="K25" s="93">
        <v>71.319999999999993</v>
      </c>
      <c r="L25" s="231">
        <v>5</v>
      </c>
      <c r="M25" s="147">
        <f t="shared" si="1"/>
        <v>-1.6700000000000017</v>
      </c>
      <c r="N25" s="137"/>
      <c r="O25" s="108"/>
      <c r="P25" s="108"/>
    </row>
    <row r="26" spans="1:16" s="109" customFormat="1" ht="57" customHeight="1" x14ac:dyDescent="0.25">
      <c r="A26" s="242">
        <v>13</v>
      </c>
      <c r="B26" s="216">
        <v>77</v>
      </c>
      <c r="C26" s="430" t="s">
        <v>372</v>
      </c>
      <c r="D26" s="80">
        <v>1990</v>
      </c>
      <c r="E26" s="403" t="s">
        <v>57</v>
      </c>
      <c r="F26" s="383" t="s">
        <v>373</v>
      </c>
      <c r="G26" s="218" t="s">
        <v>374</v>
      </c>
      <c r="H26" s="376" t="s">
        <v>312</v>
      </c>
      <c r="I26" s="377" t="s">
        <v>65</v>
      </c>
      <c r="J26" s="56">
        <v>12</v>
      </c>
      <c r="K26" s="92">
        <v>67.27</v>
      </c>
      <c r="L26" s="454">
        <v>4</v>
      </c>
      <c r="M26" s="147">
        <f t="shared" ref="M26:M27" si="2">(K26-$M$10)/4</f>
        <v>-2.682500000000001</v>
      </c>
      <c r="N26" s="137"/>
      <c r="O26" s="108"/>
      <c r="P26" s="108"/>
    </row>
    <row r="27" spans="1:16" s="109" customFormat="1" ht="57" customHeight="1" x14ac:dyDescent="0.25">
      <c r="A27" s="215">
        <v>14</v>
      </c>
      <c r="B27" s="216">
        <v>89</v>
      </c>
      <c r="C27" s="430" t="s">
        <v>137</v>
      </c>
      <c r="D27" s="80">
        <v>1995</v>
      </c>
      <c r="E27" s="403" t="s">
        <v>57</v>
      </c>
      <c r="F27" s="383" t="s">
        <v>377</v>
      </c>
      <c r="G27" s="218"/>
      <c r="H27" s="375" t="s">
        <v>356</v>
      </c>
      <c r="I27" s="377" t="s">
        <v>177</v>
      </c>
      <c r="J27" s="61">
        <v>16</v>
      </c>
      <c r="K27" s="93">
        <v>68.09</v>
      </c>
      <c r="L27" s="231">
        <v>3</v>
      </c>
      <c r="M27" s="147">
        <f t="shared" si="2"/>
        <v>-2.4774999999999991</v>
      </c>
      <c r="N27" s="137"/>
      <c r="O27" s="108"/>
      <c r="P27" s="108"/>
    </row>
    <row r="28" spans="1:16" s="109" customFormat="1" ht="57" customHeight="1" x14ac:dyDescent="0.25">
      <c r="A28" s="242"/>
      <c r="B28" s="246">
        <v>2</v>
      </c>
      <c r="C28" s="431" t="s">
        <v>208</v>
      </c>
      <c r="D28" s="84">
        <v>1958</v>
      </c>
      <c r="E28" s="407" t="s">
        <v>57</v>
      </c>
      <c r="F28" s="434" t="s">
        <v>63</v>
      </c>
      <c r="G28" s="247"/>
      <c r="H28" s="206" t="s">
        <v>325</v>
      </c>
      <c r="I28" s="426" t="s">
        <v>105</v>
      </c>
      <c r="J28" s="750" t="s">
        <v>85</v>
      </c>
      <c r="K28" s="751"/>
      <c r="L28" s="717"/>
      <c r="M28" s="147">
        <f>(K28-$M$10)/4</f>
        <v>-19.5</v>
      </c>
      <c r="N28" s="137"/>
      <c r="O28" s="108"/>
      <c r="P28" s="108"/>
    </row>
    <row r="29" spans="1:16" s="109" customFormat="1" ht="57" customHeight="1" thickBot="1" x14ac:dyDescent="0.3">
      <c r="A29" s="219"/>
      <c r="B29" s="220">
        <v>76</v>
      </c>
      <c r="C29" s="432" t="s">
        <v>370</v>
      </c>
      <c r="D29" s="234">
        <v>1970</v>
      </c>
      <c r="E29" s="410" t="s">
        <v>60</v>
      </c>
      <c r="F29" s="435" t="s">
        <v>440</v>
      </c>
      <c r="G29" s="222" t="s">
        <v>371</v>
      </c>
      <c r="H29" s="427" t="s">
        <v>312</v>
      </c>
      <c r="I29" s="428" t="s">
        <v>65</v>
      </c>
      <c r="J29" s="706" t="s">
        <v>85</v>
      </c>
      <c r="K29" s="680"/>
      <c r="L29" s="694"/>
      <c r="M29" s="147">
        <f>(K29-$M$10)/4</f>
        <v>-19.5</v>
      </c>
      <c r="N29" s="137"/>
      <c r="O29" s="108"/>
      <c r="P29" s="108"/>
    </row>
    <row r="30" spans="1:16" s="23" customFormat="1" ht="18" customHeight="1" x14ac:dyDescent="0.4">
      <c r="A30" s="155"/>
      <c r="B30" s="39"/>
      <c r="C30" s="148"/>
      <c r="D30" s="156"/>
      <c r="E30" s="156"/>
      <c r="F30" s="152"/>
      <c r="G30" s="42"/>
      <c r="H30" s="105"/>
      <c r="I30" s="43"/>
      <c r="J30" s="154"/>
      <c r="K30" s="151"/>
      <c r="L30" s="44"/>
      <c r="M30" s="73"/>
    </row>
    <row r="31" spans="1:16" s="22" customFormat="1" ht="25.5" customHeight="1" x14ac:dyDescent="0.45">
      <c r="A31" s="151"/>
      <c r="B31" s="151"/>
      <c r="C31" s="73"/>
      <c r="D31" s="45"/>
      <c r="E31" s="45"/>
      <c r="F31" s="153" t="s">
        <v>87</v>
      </c>
      <c r="G31" s="30"/>
      <c r="H31" s="23"/>
      <c r="I31" s="94" t="s">
        <v>400</v>
      </c>
      <c r="J31" s="154"/>
      <c r="K31" s="151"/>
      <c r="L31" s="29"/>
      <c r="M31" s="73"/>
    </row>
    <row r="32" spans="1:16" s="22" customFormat="1" ht="25.5" customHeight="1" x14ac:dyDescent="0.25">
      <c r="A32" s="151"/>
      <c r="B32" s="151"/>
      <c r="C32" s="73"/>
      <c r="D32" s="46"/>
      <c r="E32" s="46"/>
      <c r="F32" s="154"/>
      <c r="G32" s="29"/>
      <c r="H32" s="23"/>
      <c r="I32" s="151"/>
      <c r="J32" s="154"/>
      <c r="K32" s="151"/>
      <c r="L32" s="29"/>
      <c r="M32" s="73"/>
    </row>
    <row r="33" spans="1:13" s="22" customFormat="1" ht="25.5" customHeight="1" x14ac:dyDescent="0.45">
      <c r="A33" s="151"/>
      <c r="B33" s="151"/>
      <c r="C33" s="73"/>
      <c r="D33" s="45"/>
      <c r="E33" s="45"/>
      <c r="F33" s="153" t="s">
        <v>80</v>
      </c>
      <c r="G33" s="30"/>
      <c r="H33" s="23"/>
      <c r="I33" s="150" t="s">
        <v>81</v>
      </c>
      <c r="J33" s="154"/>
      <c r="K33" s="151"/>
      <c r="L33" s="29"/>
      <c r="M33" s="73"/>
    </row>
  </sheetData>
  <sortState ref="A14:R33">
    <sortCondition ref="J14:J33"/>
    <sortCondition ref="K14:K33"/>
  </sortState>
  <mergeCells count="23">
    <mergeCell ref="J28:L28"/>
    <mergeCell ref="J29:L29"/>
    <mergeCell ref="A1:L1"/>
    <mergeCell ref="A5:L5"/>
    <mergeCell ref="A2:L2"/>
    <mergeCell ref="A3:L3"/>
    <mergeCell ref="G11:G13"/>
    <mergeCell ref="A4:L4"/>
    <mergeCell ref="A6:L6"/>
    <mergeCell ref="A7:L7"/>
    <mergeCell ref="A8:L8"/>
    <mergeCell ref="A9:L9"/>
    <mergeCell ref="A10:L10"/>
    <mergeCell ref="I11:I13"/>
    <mergeCell ref="J11:K12"/>
    <mergeCell ref="L11:L13"/>
    <mergeCell ref="A11:A13"/>
    <mergeCell ref="H11:H13"/>
    <mergeCell ref="B11:B13"/>
    <mergeCell ref="C11:C13"/>
    <mergeCell ref="D11:D13"/>
    <mergeCell ref="E11:E13"/>
    <mergeCell ref="F11:F13"/>
  </mergeCells>
  <pageMargins left="0" right="0" top="0" bottom="0" header="0" footer="0"/>
  <pageSetup paperSize="9" scale="42" orientation="landscape" r:id="rId1"/>
  <colBreaks count="1" manualBreakCount="1">
    <brk id="1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51"/>
  <sheetViews>
    <sheetView view="pageBreakPreview" topLeftCell="A17" zoomScale="37" zoomScaleNormal="100" zoomScaleSheetLayoutView="37" workbookViewId="0">
      <selection activeCell="J24" sqref="J24"/>
    </sheetView>
  </sheetViews>
  <sheetFormatPr defaultRowHeight="40.5" x14ac:dyDescent="0.25"/>
  <cols>
    <col min="1" max="1" width="10.7109375" style="35" customWidth="1"/>
    <col min="2" max="2" width="14.5703125" style="35" customWidth="1"/>
    <col min="3" max="3" width="67" style="118" customWidth="1"/>
    <col min="4" max="4" width="20.42578125" style="35" customWidth="1"/>
    <col min="5" max="5" width="17.5703125" style="68" customWidth="1"/>
    <col min="6" max="6" width="52.28515625" style="35" customWidth="1"/>
    <col min="7" max="7" width="52.28515625" style="114" hidden="1" customWidth="1"/>
    <col min="8" max="8" width="48.5703125" style="110" customWidth="1"/>
    <col min="9" max="9" width="56.140625" style="35" customWidth="1"/>
    <col min="10" max="10" width="15.7109375" style="35" customWidth="1"/>
    <col min="11" max="11" width="19.28515625" style="35" customWidth="1"/>
    <col min="12" max="12" width="18.140625" style="35" customWidth="1"/>
    <col min="13" max="13" width="7.85546875" style="141" customWidth="1"/>
    <col min="14" max="15" width="6.28515625" style="62" customWidth="1"/>
    <col min="16" max="17" width="6.28515625" style="141" customWidth="1"/>
    <col min="18" max="21" width="6.28515625" style="62" customWidth="1"/>
    <col min="22" max="22" width="8.28515625" style="62" customWidth="1"/>
    <col min="23" max="23" width="8" style="62" customWidth="1"/>
    <col min="24" max="24" width="7" style="122" customWidth="1"/>
    <col min="25" max="25" width="8" style="66" customWidth="1"/>
    <col min="26" max="26" width="10.5703125" style="67" customWidth="1"/>
    <col min="27" max="27" width="18.85546875" style="35" customWidth="1"/>
    <col min="28" max="257" width="9.140625" style="35"/>
    <col min="258" max="258" width="9.140625" style="35" customWidth="1"/>
    <col min="259" max="259" width="14.5703125" style="35" customWidth="1"/>
    <col min="260" max="260" width="61.140625" style="35" customWidth="1"/>
    <col min="261" max="261" width="15.85546875" style="35" customWidth="1"/>
    <col min="262" max="262" width="17.5703125" style="35" customWidth="1"/>
    <col min="263" max="263" width="54.5703125" style="35" customWidth="1"/>
    <col min="264" max="264" width="44.85546875" style="35" customWidth="1"/>
    <col min="265" max="265" width="52.85546875" style="35" customWidth="1"/>
    <col min="266" max="266" width="15.7109375" style="35" customWidth="1"/>
    <col min="267" max="268" width="19.28515625" style="35" customWidth="1"/>
    <col min="269" max="277" width="6.28515625" style="35" customWidth="1"/>
    <col min="278" max="278" width="8.28515625" style="35" customWidth="1"/>
    <col min="279" max="279" width="8" style="35" customWidth="1"/>
    <col min="280" max="280" width="7" style="35" customWidth="1"/>
    <col min="281" max="281" width="8" style="35" customWidth="1"/>
    <col min="282" max="282" width="10.5703125" style="35" customWidth="1"/>
    <col min="283" max="283" width="18.85546875" style="35" customWidth="1"/>
    <col min="284" max="513" width="9.140625" style="35"/>
    <col min="514" max="514" width="9.140625" style="35" customWidth="1"/>
    <col min="515" max="515" width="14.5703125" style="35" customWidth="1"/>
    <col min="516" max="516" width="61.140625" style="35" customWidth="1"/>
    <col min="517" max="517" width="15.85546875" style="35" customWidth="1"/>
    <col min="518" max="518" width="17.5703125" style="35" customWidth="1"/>
    <col min="519" max="519" width="54.5703125" style="35" customWidth="1"/>
    <col min="520" max="520" width="44.85546875" style="35" customWidth="1"/>
    <col min="521" max="521" width="52.85546875" style="35" customWidth="1"/>
    <col min="522" max="522" width="15.7109375" style="35" customWidth="1"/>
    <col min="523" max="524" width="19.28515625" style="35" customWidth="1"/>
    <col min="525" max="533" width="6.28515625" style="35" customWidth="1"/>
    <col min="534" max="534" width="8.28515625" style="35" customWidth="1"/>
    <col min="535" max="535" width="8" style="35" customWidth="1"/>
    <col min="536" max="536" width="7" style="35" customWidth="1"/>
    <col min="537" max="537" width="8" style="35" customWidth="1"/>
    <col min="538" max="538" width="10.5703125" style="35" customWidth="1"/>
    <col min="539" max="539" width="18.85546875" style="35" customWidth="1"/>
    <col min="540" max="769" width="9.140625" style="35"/>
    <col min="770" max="770" width="9.140625" style="35" customWidth="1"/>
    <col min="771" max="771" width="14.5703125" style="35" customWidth="1"/>
    <col min="772" max="772" width="61.140625" style="35" customWidth="1"/>
    <col min="773" max="773" width="15.85546875" style="35" customWidth="1"/>
    <col min="774" max="774" width="17.5703125" style="35" customWidth="1"/>
    <col min="775" max="775" width="54.5703125" style="35" customWidth="1"/>
    <col min="776" max="776" width="44.85546875" style="35" customWidth="1"/>
    <col min="777" max="777" width="52.85546875" style="35" customWidth="1"/>
    <col min="778" max="778" width="15.7109375" style="35" customWidth="1"/>
    <col min="779" max="780" width="19.28515625" style="35" customWidth="1"/>
    <col min="781" max="789" width="6.28515625" style="35" customWidth="1"/>
    <col min="790" max="790" width="8.28515625" style="35" customWidth="1"/>
    <col min="791" max="791" width="8" style="35" customWidth="1"/>
    <col min="792" max="792" width="7" style="35" customWidth="1"/>
    <col min="793" max="793" width="8" style="35" customWidth="1"/>
    <col min="794" max="794" width="10.5703125" style="35" customWidth="1"/>
    <col min="795" max="795" width="18.85546875" style="35" customWidth="1"/>
    <col min="796" max="1025" width="9.140625" style="35"/>
    <col min="1026" max="1026" width="9.140625" style="35" customWidth="1"/>
    <col min="1027" max="1027" width="14.5703125" style="35" customWidth="1"/>
    <col min="1028" max="1028" width="61.140625" style="35" customWidth="1"/>
    <col min="1029" max="1029" width="15.85546875" style="35" customWidth="1"/>
    <col min="1030" max="1030" width="17.5703125" style="35" customWidth="1"/>
    <col min="1031" max="1031" width="54.5703125" style="35" customWidth="1"/>
    <col min="1032" max="1032" width="44.85546875" style="35" customWidth="1"/>
    <col min="1033" max="1033" width="52.85546875" style="35" customWidth="1"/>
    <col min="1034" max="1034" width="15.7109375" style="35" customWidth="1"/>
    <col min="1035" max="1036" width="19.28515625" style="35" customWidth="1"/>
    <col min="1037" max="1045" width="6.28515625" style="35" customWidth="1"/>
    <col min="1046" max="1046" width="8.28515625" style="35" customWidth="1"/>
    <col min="1047" max="1047" width="8" style="35" customWidth="1"/>
    <col min="1048" max="1048" width="7" style="35" customWidth="1"/>
    <col min="1049" max="1049" width="8" style="35" customWidth="1"/>
    <col min="1050" max="1050" width="10.5703125" style="35" customWidth="1"/>
    <col min="1051" max="1051" width="18.85546875" style="35" customWidth="1"/>
    <col min="1052" max="1281" width="9.140625" style="35"/>
    <col min="1282" max="1282" width="9.140625" style="35" customWidth="1"/>
    <col min="1283" max="1283" width="14.5703125" style="35" customWidth="1"/>
    <col min="1284" max="1284" width="61.140625" style="35" customWidth="1"/>
    <col min="1285" max="1285" width="15.85546875" style="35" customWidth="1"/>
    <col min="1286" max="1286" width="17.5703125" style="35" customWidth="1"/>
    <col min="1287" max="1287" width="54.5703125" style="35" customWidth="1"/>
    <col min="1288" max="1288" width="44.85546875" style="35" customWidth="1"/>
    <col min="1289" max="1289" width="52.85546875" style="35" customWidth="1"/>
    <col min="1290" max="1290" width="15.7109375" style="35" customWidth="1"/>
    <col min="1291" max="1292" width="19.28515625" style="35" customWidth="1"/>
    <col min="1293" max="1301" width="6.28515625" style="35" customWidth="1"/>
    <col min="1302" max="1302" width="8.28515625" style="35" customWidth="1"/>
    <col min="1303" max="1303" width="8" style="35" customWidth="1"/>
    <col min="1304" max="1304" width="7" style="35" customWidth="1"/>
    <col min="1305" max="1305" width="8" style="35" customWidth="1"/>
    <col min="1306" max="1306" width="10.5703125" style="35" customWidth="1"/>
    <col min="1307" max="1307" width="18.85546875" style="35" customWidth="1"/>
    <col min="1308" max="1537" width="9.140625" style="35"/>
    <col min="1538" max="1538" width="9.140625" style="35" customWidth="1"/>
    <col min="1539" max="1539" width="14.5703125" style="35" customWidth="1"/>
    <col min="1540" max="1540" width="61.140625" style="35" customWidth="1"/>
    <col min="1541" max="1541" width="15.85546875" style="35" customWidth="1"/>
    <col min="1542" max="1542" width="17.5703125" style="35" customWidth="1"/>
    <col min="1543" max="1543" width="54.5703125" style="35" customWidth="1"/>
    <col min="1544" max="1544" width="44.85546875" style="35" customWidth="1"/>
    <col min="1545" max="1545" width="52.85546875" style="35" customWidth="1"/>
    <col min="1546" max="1546" width="15.7109375" style="35" customWidth="1"/>
    <col min="1547" max="1548" width="19.28515625" style="35" customWidth="1"/>
    <col min="1549" max="1557" width="6.28515625" style="35" customWidth="1"/>
    <col min="1558" max="1558" width="8.28515625" style="35" customWidth="1"/>
    <col min="1559" max="1559" width="8" style="35" customWidth="1"/>
    <col min="1560" max="1560" width="7" style="35" customWidth="1"/>
    <col min="1561" max="1561" width="8" style="35" customWidth="1"/>
    <col min="1562" max="1562" width="10.5703125" style="35" customWidth="1"/>
    <col min="1563" max="1563" width="18.85546875" style="35" customWidth="1"/>
    <col min="1564" max="1793" width="9.140625" style="35"/>
    <col min="1794" max="1794" width="9.140625" style="35" customWidth="1"/>
    <col min="1795" max="1795" width="14.5703125" style="35" customWidth="1"/>
    <col min="1796" max="1796" width="61.140625" style="35" customWidth="1"/>
    <col min="1797" max="1797" width="15.85546875" style="35" customWidth="1"/>
    <col min="1798" max="1798" width="17.5703125" style="35" customWidth="1"/>
    <col min="1799" max="1799" width="54.5703125" style="35" customWidth="1"/>
    <col min="1800" max="1800" width="44.85546875" style="35" customWidth="1"/>
    <col min="1801" max="1801" width="52.85546875" style="35" customWidth="1"/>
    <col min="1802" max="1802" width="15.7109375" style="35" customWidth="1"/>
    <col min="1803" max="1804" width="19.28515625" style="35" customWidth="1"/>
    <col min="1805" max="1813" width="6.28515625" style="35" customWidth="1"/>
    <col min="1814" max="1814" width="8.28515625" style="35" customWidth="1"/>
    <col min="1815" max="1815" width="8" style="35" customWidth="1"/>
    <col min="1816" max="1816" width="7" style="35" customWidth="1"/>
    <col min="1817" max="1817" width="8" style="35" customWidth="1"/>
    <col min="1818" max="1818" width="10.5703125" style="35" customWidth="1"/>
    <col min="1819" max="1819" width="18.85546875" style="35" customWidth="1"/>
    <col min="1820" max="2049" width="9.140625" style="35"/>
    <col min="2050" max="2050" width="9.140625" style="35" customWidth="1"/>
    <col min="2051" max="2051" width="14.5703125" style="35" customWidth="1"/>
    <col min="2052" max="2052" width="61.140625" style="35" customWidth="1"/>
    <col min="2053" max="2053" width="15.85546875" style="35" customWidth="1"/>
    <col min="2054" max="2054" width="17.5703125" style="35" customWidth="1"/>
    <col min="2055" max="2055" width="54.5703125" style="35" customWidth="1"/>
    <col min="2056" max="2056" width="44.85546875" style="35" customWidth="1"/>
    <col min="2057" max="2057" width="52.85546875" style="35" customWidth="1"/>
    <col min="2058" max="2058" width="15.7109375" style="35" customWidth="1"/>
    <col min="2059" max="2060" width="19.28515625" style="35" customWidth="1"/>
    <col min="2061" max="2069" width="6.28515625" style="35" customWidth="1"/>
    <col min="2070" max="2070" width="8.28515625" style="35" customWidth="1"/>
    <col min="2071" max="2071" width="8" style="35" customWidth="1"/>
    <col min="2072" max="2072" width="7" style="35" customWidth="1"/>
    <col min="2073" max="2073" width="8" style="35" customWidth="1"/>
    <col min="2074" max="2074" width="10.5703125" style="35" customWidth="1"/>
    <col min="2075" max="2075" width="18.85546875" style="35" customWidth="1"/>
    <col min="2076" max="2305" width="9.140625" style="35"/>
    <col min="2306" max="2306" width="9.140625" style="35" customWidth="1"/>
    <col min="2307" max="2307" width="14.5703125" style="35" customWidth="1"/>
    <col min="2308" max="2308" width="61.140625" style="35" customWidth="1"/>
    <col min="2309" max="2309" width="15.85546875" style="35" customWidth="1"/>
    <col min="2310" max="2310" width="17.5703125" style="35" customWidth="1"/>
    <col min="2311" max="2311" width="54.5703125" style="35" customWidth="1"/>
    <col min="2312" max="2312" width="44.85546875" style="35" customWidth="1"/>
    <col min="2313" max="2313" width="52.85546875" style="35" customWidth="1"/>
    <col min="2314" max="2314" width="15.7109375" style="35" customWidth="1"/>
    <col min="2315" max="2316" width="19.28515625" style="35" customWidth="1"/>
    <col min="2317" max="2325" width="6.28515625" style="35" customWidth="1"/>
    <col min="2326" max="2326" width="8.28515625" style="35" customWidth="1"/>
    <col min="2327" max="2327" width="8" style="35" customWidth="1"/>
    <col min="2328" max="2328" width="7" style="35" customWidth="1"/>
    <col min="2329" max="2329" width="8" style="35" customWidth="1"/>
    <col min="2330" max="2330" width="10.5703125" style="35" customWidth="1"/>
    <col min="2331" max="2331" width="18.85546875" style="35" customWidth="1"/>
    <col min="2332" max="2561" width="9.140625" style="35"/>
    <col min="2562" max="2562" width="9.140625" style="35" customWidth="1"/>
    <col min="2563" max="2563" width="14.5703125" style="35" customWidth="1"/>
    <col min="2564" max="2564" width="61.140625" style="35" customWidth="1"/>
    <col min="2565" max="2565" width="15.85546875" style="35" customWidth="1"/>
    <col min="2566" max="2566" width="17.5703125" style="35" customWidth="1"/>
    <col min="2567" max="2567" width="54.5703125" style="35" customWidth="1"/>
    <col min="2568" max="2568" width="44.85546875" style="35" customWidth="1"/>
    <col min="2569" max="2569" width="52.85546875" style="35" customWidth="1"/>
    <col min="2570" max="2570" width="15.7109375" style="35" customWidth="1"/>
    <col min="2571" max="2572" width="19.28515625" style="35" customWidth="1"/>
    <col min="2573" max="2581" width="6.28515625" style="35" customWidth="1"/>
    <col min="2582" max="2582" width="8.28515625" style="35" customWidth="1"/>
    <col min="2583" max="2583" width="8" style="35" customWidth="1"/>
    <col min="2584" max="2584" width="7" style="35" customWidth="1"/>
    <col min="2585" max="2585" width="8" style="35" customWidth="1"/>
    <col min="2586" max="2586" width="10.5703125" style="35" customWidth="1"/>
    <col min="2587" max="2587" width="18.85546875" style="35" customWidth="1"/>
    <col min="2588" max="2817" width="9.140625" style="35"/>
    <col min="2818" max="2818" width="9.140625" style="35" customWidth="1"/>
    <col min="2819" max="2819" width="14.5703125" style="35" customWidth="1"/>
    <col min="2820" max="2820" width="61.140625" style="35" customWidth="1"/>
    <col min="2821" max="2821" width="15.85546875" style="35" customWidth="1"/>
    <col min="2822" max="2822" width="17.5703125" style="35" customWidth="1"/>
    <col min="2823" max="2823" width="54.5703125" style="35" customWidth="1"/>
    <col min="2824" max="2824" width="44.85546875" style="35" customWidth="1"/>
    <col min="2825" max="2825" width="52.85546875" style="35" customWidth="1"/>
    <col min="2826" max="2826" width="15.7109375" style="35" customWidth="1"/>
    <col min="2827" max="2828" width="19.28515625" style="35" customWidth="1"/>
    <col min="2829" max="2837" width="6.28515625" style="35" customWidth="1"/>
    <col min="2838" max="2838" width="8.28515625" style="35" customWidth="1"/>
    <col min="2839" max="2839" width="8" style="35" customWidth="1"/>
    <col min="2840" max="2840" width="7" style="35" customWidth="1"/>
    <col min="2841" max="2841" width="8" style="35" customWidth="1"/>
    <col min="2842" max="2842" width="10.5703125" style="35" customWidth="1"/>
    <col min="2843" max="2843" width="18.85546875" style="35" customWidth="1"/>
    <col min="2844" max="3073" width="9.140625" style="35"/>
    <col min="3074" max="3074" width="9.140625" style="35" customWidth="1"/>
    <col min="3075" max="3075" width="14.5703125" style="35" customWidth="1"/>
    <col min="3076" max="3076" width="61.140625" style="35" customWidth="1"/>
    <col min="3077" max="3077" width="15.85546875" style="35" customWidth="1"/>
    <col min="3078" max="3078" width="17.5703125" style="35" customWidth="1"/>
    <col min="3079" max="3079" width="54.5703125" style="35" customWidth="1"/>
    <col min="3080" max="3080" width="44.85546875" style="35" customWidth="1"/>
    <col min="3081" max="3081" width="52.85546875" style="35" customWidth="1"/>
    <col min="3082" max="3082" width="15.7109375" style="35" customWidth="1"/>
    <col min="3083" max="3084" width="19.28515625" style="35" customWidth="1"/>
    <col min="3085" max="3093" width="6.28515625" style="35" customWidth="1"/>
    <col min="3094" max="3094" width="8.28515625" style="35" customWidth="1"/>
    <col min="3095" max="3095" width="8" style="35" customWidth="1"/>
    <col min="3096" max="3096" width="7" style="35" customWidth="1"/>
    <col min="3097" max="3097" width="8" style="35" customWidth="1"/>
    <col min="3098" max="3098" width="10.5703125" style="35" customWidth="1"/>
    <col min="3099" max="3099" width="18.85546875" style="35" customWidth="1"/>
    <col min="3100" max="3329" width="9.140625" style="35"/>
    <col min="3330" max="3330" width="9.140625" style="35" customWidth="1"/>
    <col min="3331" max="3331" width="14.5703125" style="35" customWidth="1"/>
    <col min="3332" max="3332" width="61.140625" style="35" customWidth="1"/>
    <col min="3333" max="3333" width="15.85546875" style="35" customWidth="1"/>
    <col min="3334" max="3334" width="17.5703125" style="35" customWidth="1"/>
    <col min="3335" max="3335" width="54.5703125" style="35" customWidth="1"/>
    <col min="3336" max="3336" width="44.85546875" style="35" customWidth="1"/>
    <col min="3337" max="3337" width="52.85546875" style="35" customWidth="1"/>
    <col min="3338" max="3338" width="15.7109375" style="35" customWidth="1"/>
    <col min="3339" max="3340" width="19.28515625" style="35" customWidth="1"/>
    <col min="3341" max="3349" width="6.28515625" style="35" customWidth="1"/>
    <col min="3350" max="3350" width="8.28515625" style="35" customWidth="1"/>
    <col min="3351" max="3351" width="8" style="35" customWidth="1"/>
    <col min="3352" max="3352" width="7" style="35" customWidth="1"/>
    <col min="3353" max="3353" width="8" style="35" customWidth="1"/>
    <col min="3354" max="3354" width="10.5703125" style="35" customWidth="1"/>
    <col min="3355" max="3355" width="18.85546875" style="35" customWidth="1"/>
    <col min="3356" max="3585" width="9.140625" style="35"/>
    <col min="3586" max="3586" width="9.140625" style="35" customWidth="1"/>
    <col min="3587" max="3587" width="14.5703125" style="35" customWidth="1"/>
    <col min="3588" max="3588" width="61.140625" style="35" customWidth="1"/>
    <col min="3589" max="3589" width="15.85546875" style="35" customWidth="1"/>
    <col min="3590" max="3590" width="17.5703125" style="35" customWidth="1"/>
    <col min="3591" max="3591" width="54.5703125" style="35" customWidth="1"/>
    <col min="3592" max="3592" width="44.85546875" style="35" customWidth="1"/>
    <col min="3593" max="3593" width="52.85546875" style="35" customWidth="1"/>
    <col min="3594" max="3594" width="15.7109375" style="35" customWidth="1"/>
    <col min="3595" max="3596" width="19.28515625" style="35" customWidth="1"/>
    <col min="3597" max="3605" width="6.28515625" style="35" customWidth="1"/>
    <col min="3606" max="3606" width="8.28515625" style="35" customWidth="1"/>
    <col min="3607" max="3607" width="8" style="35" customWidth="1"/>
    <col min="3608" max="3608" width="7" style="35" customWidth="1"/>
    <col min="3609" max="3609" width="8" style="35" customWidth="1"/>
    <col min="3610" max="3610" width="10.5703125" style="35" customWidth="1"/>
    <col min="3611" max="3611" width="18.85546875" style="35" customWidth="1"/>
    <col min="3612" max="3841" width="9.140625" style="35"/>
    <col min="3842" max="3842" width="9.140625" style="35" customWidth="1"/>
    <col min="3843" max="3843" width="14.5703125" style="35" customWidth="1"/>
    <col min="3844" max="3844" width="61.140625" style="35" customWidth="1"/>
    <col min="3845" max="3845" width="15.85546875" style="35" customWidth="1"/>
    <col min="3846" max="3846" width="17.5703125" style="35" customWidth="1"/>
    <col min="3847" max="3847" width="54.5703125" style="35" customWidth="1"/>
    <col min="3848" max="3848" width="44.85546875" style="35" customWidth="1"/>
    <col min="3849" max="3849" width="52.85546875" style="35" customWidth="1"/>
    <col min="3850" max="3850" width="15.7109375" style="35" customWidth="1"/>
    <col min="3851" max="3852" width="19.28515625" style="35" customWidth="1"/>
    <col min="3853" max="3861" width="6.28515625" style="35" customWidth="1"/>
    <col min="3862" max="3862" width="8.28515625" style="35" customWidth="1"/>
    <col min="3863" max="3863" width="8" style="35" customWidth="1"/>
    <col min="3864" max="3864" width="7" style="35" customWidth="1"/>
    <col min="3865" max="3865" width="8" style="35" customWidth="1"/>
    <col min="3866" max="3866" width="10.5703125" style="35" customWidth="1"/>
    <col min="3867" max="3867" width="18.85546875" style="35" customWidth="1"/>
    <col min="3868" max="4097" width="9.140625" style="35"/>
    <col min="4098" max="4098" width="9.140625" style="35" customWidth="1"/>
    <col min="4099" max="4099" width="14.5703125" style="35" customWidth="1"/>
    <col min="4100" max="4100" width="61.140625" style="35" customWidth="1"/>
    <col min="4101" max="4101" width="15.85546875" style="35" customWidth="1"/>
    <col min="4102" max="4102" width="17.5703125" style="35" customWidth="1"/>
    <col min="4103" max="4103" width="54.5703125" style="35" customWidth="1"/>
    <col min="4104" max="4104" width="44.85546875" style="35" customWidth="1"/>
    <col min="4105" max="4105" width="52.85546875" style="35" customWidth="1"/>
    <col min="4106" max="4106" width="15.7109375" style="35" customWidth="1"/>
    <col min="4107" max="4108" width="19.28515625" style="35" customWidth="1"/>
    <col min="4109" max="4117" width="6.28515625" style="35" customWidth="1"/>
    <col min="4118" max="4118" width="8.28515625" style="35" customWidth="1"/>
    <col min="4119" max="4119" width="8" style="35" customWidth="1"/>
    <col min="4120" max="4120" width="7" style="35" customWidth="1"/>
    <col min="4121" max="4121" width="8" style="35" customWidth="1"/>
    <col min="4122" max="4122" width="10.5703125" style="35" customWidth="1"/>
    <col min="4123" max="4123" width="18.85546875" style="35" customWidth="1"/>
    <col min="4124" max="4353" width="9.140625" style="35"/>
    <col min="4354" max="4354" width="9.140625" style="35" customWidth="1"/>
    <col min="4355" max="4355" width="14.5703125" style="35" customWidth="1"/>
    <col min="4356" max="4356" width="61.140625" style="35" customWidth="1"/>
    <col min="4357" max="4357" width="15.85546875" style="35" customWidth="1"/>
    <col min="4358" max="4358" width="17.5703125" style="35" customWidth="1"/>
    <col min="4359" max="4359" width="54.5703125" style="35" customWidth="1"/>
    <col min="4360" max="4360" width="44.85546875" style="35" customWidth="1"/>
    <col min="4361" max="4361" width="52.85546875" style="35" customWidth="1"/>
    <col min="4362" max="4362" width="15.7109375" style="35" customWidth="1"/>
    <col min="4363" max="4364" width="19.28515625" style="35" customWidth="1"/>
    <col min="4365" max="4373" width="6.28515625" style="35" customWidth="1"/>
    <col min="4374" max="4374" width="8.28515625" style="35" customWidth="1"/>
    <col min="4375" max="4375" width="8" style="35" customWidth="1"/>
    <col min="4376" max="4376" width="7" style="35" customWidth="1"/>
    <col min="4377" max="4377" width="8" style="35" customWidth="1"/>
    <col min="4378" max="4378" width="10.5703125" style="35" customWidth="1"/>
    <col min="4379" max="4379" width="18.85546875" style="35" customWidth="1"/>
    <col min="4380" max="4609" width="9.140625" style="35"/>
    <col min="4610" max="4610" width="9.140625" style="35" customWidth="1"/>
    <col min="4611" max="4611" width="14.5703125" style="35" customWidth="1"/>
    <col min="4612" max="4612" width="61.140625" style="35" customWidth="1"/>
    <col min="4613" max="4613" width="15.85546875" style="35" customWidth="1"/>
    <col min="4614" max="4614" width="17.5703125" style="35" customWidth="1"/>
    <col min="4615" max="4615" width="54.5703125" style="35" customWidth="1"/>
    <col min="4616" max="4616" width="44.85546875" style="35" customWidth="1"/>
    <col min="4617" max="4617" width="52.85546875" style="35" customWidth="1"/>
    <col min="4618" max="4618" width="15.7109375" style="35" customWidth="1"/>
    <col min="4619" max="4620" width="19.28515625" style="35" customWidth="1"/>
    <col min="4621" max="4629" width="6.28515625" style="35" customWidth="1"/>
    <col min="4630" max="4630" width="8.28515625" style="35" customWidth="1"/>
    <col min="4631" max="4631" width="8" style="35" customWidth="1"/>
    <col min="4632" max="4632" width="7" style="35" customWidth="1"/>
    <col min="4633" max="4633" width="8" style="35" customWidth="1"/>
    <col min="4634" max="4634" width="10.5703125" style="35" customWidth="1"/>
    <col min="4635" max="4635" width="18.85546875" style="35" customWidth="1"/>
    <col min="4636" max="4865" width="9.140625" style="35"/>
    <col min="4866" max="4866" width="9.140625" style="35" customWidth="1"/>
    <col min="4867" max="4867" width="14.5703125" style="35" customWidth="1"/>
    <col min="4868" max="4868" width="61.140625" style="35" customWidth="1"/>
    <col min="4869" max="4869" width="15.85546875" style="35" customWidth="1"/>
    <col min="4870" max="4870" width="17.5703125" style="35" customWidth="1"/>
    <col min="4871" max="4871" width="54.5703125" style="35" customWidth="1"/>
    <col min="4872" max="4872" width="44.85546875" style="35" customWidth="1"/>
    <col min="4873" max="4873" width="52.85546875" style="35" customWidth="1"/>
    <col min="4874" max="4874" width="15.7109375" style="35" customWidth="1"/>
    <col min="4875" max="4876" width="19.28515625" style="35" customWidth="1"/>
    <col min="4877" max="4885" width="6.28515625" style="35" customWidth="1"/>
    <col min="4886" max="4886" width="8.28515625" style="35" customWidth="1"/>
    <col min="4887" max="4887" width="8" style="35" customWidth="1"/>
    <col min="4888" max="4888" width="7" style="35" customWidth="1"/>
    <col min="4889" max="4889" width="8" style="35" customWidth="1"/>
    <col min="4890" max="4890" width="10.5703125" style="35" customWidth="1"/>
    <col min="4891" max="4891" width="18.85546875" style="35" customWidth="1"/>
    <col min="4892" max="5121" width="9.140625" style="35"/>
    <col min="5122" max="5122" width="9.140625" style="35" customWidth="1"/>
    <col min="5123" max="5123" width="14.5703125" style="35" customWidth="1"/>
    <col min="5124" max="5124" width="61.140625" style="35" customWidth="1"/>
    <col min="5125" max="5125" width="15.85546875" style="35" customWidth="1"/>
    <col min="5126" max="5126" width="17.5703125" style="35" customWidth="1"/>
    <col min="5127" max="5127" width="54.5703125" style="35" customWidth="1"/>
    <col min="5128" max="5128" width="44.85546875" style="35" customWidth="1"/>
    <col min="5129" max="5129" width="52.85546875" style="35" customWidth="1"/>
    <col min="5130" max="5130" width="15.7109375" style="35" customWidth="1"/>
    <col min="5131" max="5132" width="19.28515625" style="35" customWidth="1"/>
    <col min="5133" max="5141" width="6.28515625" style="35" customWidth="1"/>
    <col min="5142" max="5142" width="8.28515625" style="35" customWidth="1"/>
    <col min="5143" max="5143" width="8" style="35" customWidth="1"/>
    <col min="5144" max="5144" width="7" style="35" customWidth="1"/>
    <col min="5145" max="5145" width="8" style="35" customWidth="1"/>
    <col min="5146" max="5146" width="10.5703125" style="35" customWidth="1"/>
    <col min="5147" max="5147" width="18.85546875" style="35" customWidth="1"/>
    <col min="5148" max="5377" width="9.140625" style="35"/>
    <col min="5378" max="5378" width="9.140625" style="35" customWidth="1"/>
    <col min="5379" max="5379" width="14.5703125" style="35" customWidth="1"/>
    <col min="5380" max="5380" width="61.140625" style="35" customWidth="1"/>
    <col min="5381" max="5381" width="15.85546875" style="35" customWidth="1"/>
    <col min="5382" max="5382" width="17.5703125" style="35" customWidth="1"/>
    <col min="5383" max="5383" width="54.5703125" style="35" customWidth="1"/>
    <col min="5384" max="5384" width="44.85546875" style="35" customWidth="1"/>
    <col min="5385" max="5385" width="52.85546875" style="35" customWidth="1"/>
    <col min="5386" max="5386" width="15.7109375" style="35" customWidth="1"/>
    <col min="5387" max="5388" width="19.28515625" style="35" customWidth="1"/>
    <col min="5389" max="5397" width="6.28515625" style="35" customWidth="1"/>
    <col min="5398" max="5398" width="8.28515625" style="35" customWidth="1"/>
    <col min="5399" max="5399" width="8" style="35" customWidth="1"/>
    <col min="5400" max="5400" width="7" style="35" customWidth="1"/>
    <col min="5401" max="5401" width="8" style="35" customWidth="1"/>
    <col min="5402" max="5402" width="10.5703125" style="35" customWidth="1"/>
    <col min="5403" max="5403" width="18.85546875" style="35" customWidth="1"/>
    <col min="5404" max="5633" width="9.140625" style="35"/>
    <col min="5634" max="5634" width="9.140625" style="35" customWidth="1"/>
    <col min="5635" max="5635" width="14.5703125" style="35" customWidth="1"/>
    <col min="5636" max="5636" width="61.140625" style="35" customWidth="1"/>
    <col min="5637" max="5637" width="15.85546875" style="35" customWidth="1"/>
    <col min="5638" max="5638" width="17.5703125" style="35" customWidth="1"/>
    <col min="5639" max="5639" width="54.5703125" style="35" customWidth="1"/>
    <col min="5640" max="5640" width="44.85546875" style="35" customWidth="1"/>
    <col min="5641" max="5641" width="52.85546875" style="35" customWidth="1"/>
    <col min="5642" max="5642" width="15.7109375" style="35" customWidth="1"/>
    <col min="5643" max="5644" width="19.28515625" style="35" customWidth="1"/>
    <col min="5645" max="5653" width="6.28515625" style="35" customWidth="1"/>
    <col min="5654" max="5654" width="8.28515625" style="35" customWidth="1"/>
    <col min="5655" max="5655" width="8" style="35" customWidth="1"/>
    <col min="5656" max="5656" width="7" style="35" customWidth="1"/>
    <col min="5657" max="5657" width="8" style="35" customWidth="1"/>
    <col min="5658" max="5658" width="10.5703125" style="35" customWidth="1"/>
    <col min="5659" max="5659" width="18.85546875" style="35" customWidth="1"/>
    <col min="5660" max="5889" width="9.140625" style="35"/>
    <col min="5890" max="5890" width="9.140625" style="35" customWidth="1"/>
    <col min="5891" max="5891" width="14.5703125" style="35" customWidth="1"/>
    <col min="5892" max="5892" width="61.140625" style="35" customWidth="1"/>
    <col min="5893" max="5893" width="15.85546875" style="35" customWidth="1"/>
    <col min="5894" max="5894" width="17.5703125" style="35" customWidth="1"/>
    <col min="5895" max="5895" width="54.5703125" style="35" customWidth="1"/>
    <col min="5896" max="5896" width="44.85546875" style="35" customWidth="1"/>
    <col min="5897" max="5897" width="52.85546875" style="35" customWidth="1"/>
    <col min="5898" max="5898" width="15.7109375" style="35" customWidth="1"/>
    <col min="5899" max="5900" width="19.28515625" style="35" customWidth="1"/>
    <col min="5901" max="5909" width="6.28515625" style="35" customWidth="1"/>
    <col min="5910" max="5910" width="8.28515625" style="35" customWidth="1"/>
    <col min="5911" max="5911" width="8" style="35" customWidth="1"/>
    <col min="5912" max="5912" width="7" style="35" customWidth="1"/>
    <col min="5913" max="5913" width="8" style="35" customWidth="1"/>
    <col min="5914" max="5914" width="10.5703125" style="35" customWidth="1"/>
    <col min="5915" max="5915" width="18.85546875" style="35" customWidth="1"/>
    <col min="5916" max="6145" width="9.140625" style="35"/>
    <col min="6146" max="6146" width="9.140625" style="35" customWidth="1"/>
    <col min="6147" max="6147" width="14.5703125" style="35" customWidth="1"/>
    <col min="6148" max="6148" width="61.140625" style="35" customWidth="1"/>
    <col min="6149" max="6149" width="15.85546875" style="35" customWidth="1"/>
    <col min="6150" max="6150" width="17.5703125" style="35" customWidth="1"/>
    <col min="6151" max="6151" width="54.5703125" style="35" customWidth="1"/>
    <col min="6152" max="6152" width="44.85546875" style="35" customWidth="1"/>
    <col min="6153" max="6153" width="52.85546875" style="35" customWidth="1"/>
    <col min="6154" max="6154" width="15.7109375" style="35" customWidth="1"/>
    <col min="6155" max="6156" width="19.28515625" style="35" customWidth="1"/>
    <col min="6157" max="6165" width="6.28515625" style="35" customWidth="1"/>
    <col min="6166" max="6166" width="8.28515625" style="35" customWidth="1"/>
    <col min="6167" max="6167" width="8" style="35" customWidth="1"/>
    <col min="6168" max="6168" width="7" style="35" customWidth="1"/>
    <col min="6169" max="6169" width="8" style="35" customWidth="1"/>
    <col min="6170" max="6170" width="10.5703125" style="35" customWidth="1"/>
    <col min="6171" max="6171" width="18.85546875" style="35" customWidth="1"/>
    <col min="6172" max="6401" width="9.140625" style="35"/>
    <col min="6402" max="6402" width="9.140625" style="35" customWidth="1"/>
    <col min="6403" max="6403" width="14.5703125" style="35" customWidth="1"/>
    <col min="6404" max="6404" width="61.140625" style="35" customWidth="1"/>
    <col min="6405" max="6405" width="15.85546875" style="35" customWidth="1"/>
    <col min="6406" max="6406" width="17.5703125" style="35" customWidth="1"/>
    <col min="6407" max="6407" width="54.5703125" style="35" customWidth="1"/>
    <col min="6408" max="6408" width="44.85546875" style="35" customWidth="1"/>
    <col min="6409" max="6409" width="52.85546875" style="35" customWidth="1"/>
    <col min="6410" max="6410" width="15.7109375" style="35" customWidth="1"/>
    <col min="6411" max="6412" width="19.28515625" style="35" customWidth="1"/>
    <col min="6413" max="6421" width="6.28515625" style="35" customWidth="1"/>
    <col min="6422" max="6422" width="8.28515625" style="35" customWidth="1"/>
    <col min="6423" max="6423" width="8" style="35" customWidth="1"/>
    <col min="6424" max="6424" width="7" style="35" customWidth="1"/>
    <col min="6425" max="6425" width="8" style="35" customWidth="1"/>
    <col min="6426" max="6426" width="10.5703125" style="35" customWidth="1"/>
    <col min="6427" max="6427" width="18.85546875" style="35" customWidth="1"/>
    <col min="6428" max="6657" width="9.140625" style="35"/>
    <col min="6658" max="6658" width="9.140625" style="35" customWidth="1"/>
    <col min="6659" max="6659" width="14.5703125" style="35" customWidth="1"/>
    <col min="6660" max="6660" width="61.140625" style="35" customWidth="1"/>
    <col min="6661" max="6661" width="15.85546875" style="35" customWidth="1"/>
    <col min="6662" max="6662" width="17.5703125" style="35" customWidth="1"/>
    <col min="6663" max="6663" width="54.5703125" style="35" customWidth="1"/>
    <col min="6664" max="6664" width="44.85546875" style="35" customWidth="1"/>
    <col min="6665" max="6665" width="52.85546875" style="35" customWidth="1"/>
    <col min="6666" max="6666" width="15.7109375" style="35" customWidth="1"/>
    <col min="6667" max="6668" width="19.28515625" style="35" customWidth="1"/>
    <col min="6669" max="6677" width="6.28515625" style="35" customWidth="1"/>
    <col min="6678" max="6678" width="8.28515625" style="35" customWidth="1"/>
    <col min="6679" max="6679" width="8" style="35" customWidth="1"/>
    <col min="6680" max="6680" width="7" style="35" customWidth="1"/>
    <col min="6681" max="6681" width="8" style="35" customWidth="1"/>
    <col min="6682" max="6682" width="10.5703125" style="35" customWidth="1"/>
    <col min="6683" max="6683" width="18.85546875" style="35" customWidth="1"/>
    <col min="6684" max="6913" width="9.140625" style="35"/>
    <col min="6914" max="6914" width="9.140625" style="35" customWidth="1"/>
    <col min="6915" max="6915" width="14.5703125" style="35" customWidth="1"/>
    <col min="6916" max="6916" width="61.140625" style="35" customWidth="1"/>
    <col min="6917" max="6917" width="15.85546875" style="35" customWidth="1"/>
    <col min="6918" max="6918" width="17.5703125" style="35" customWidth="1"/>
    <col min="6919" max="6919" width="54.5703125" style="35" customWidth="1"/>
    <col min="6920" max="6920" width="44.85546875" style="35" customWidth="1"/>
    <col min="6921" max="6921" width="52.85546875" style="35" customWidth="1"/>
    <col min="6922" max="6922" width="15.7109375" style="35" customWidth="1"/>
    <col min="6923" max="6924" width="19.28515625" style="35" customWidth="1"/>
    <col min="6925" max="6933" width="6.28515625" style="35" customWidth="1"/>
    <col min="6934" max="6934" width="8.28515625" style="35" customWidth="1"/>
    <col min="6935" max="6935" width="8" style="35" customWidth="1"/>
    <col min="6936" max="6936" width="7" style="35" customWidth="1"/>
    <col min="6937" max="6937" width="8" style="35" customWidth="1"/>
    <col min="6938" max="6938" width="10.5703125" style="35" customWidth="1"/>
    <col min="6939" max="6939" width="18.85546875" style="35" customWidth="1"/>
    <col min="6940" max="7169" width="9.140625" style="35"/>
    <col min="7170" max="7170" width="9.140625" style="35" customWidth="1"/>
    <col min="7171" max="7171" width="14.5703125" style="35" customWidth="1"/>
    <col min="7172" max="7172" width="61.140625" style="35" customWidth="1"/>
    <col min="7173" max="7173" width="15.85546875" style="35" customWidth="1"/>
    <col min="7174" max="7174" width="17.5703125" style="35" customWidth="1"/>
    <col min="7175" max="7175" width="54.5703125" style="35" customWidth="1"/>
    <col min="7176" max="7176" width="44.85546875" style="35" customWidth="1"/>
    <col min="7177" max="7177" width="52.85546875" style="35" customWidth="1"/>
    <col min="7178" max="7178" width="15.7109375" style="35" customWidth="1"/>
    <col min="7179" max="7180" width="19.28515625" style="35" customWidth="1"/>
    <col min="7181" max="7189" width="6.28515625" style="35" customWidth="1"/>
    <col min="7190" max="7190" width="8.28515625" style="35" customWidth="1"/>
    <col min="7191" max="7191" width="8" style="35" customWidth="1"/>
    <col min="7192" max="7192" width="7" style="35" customWidth="1"/>
    <col min="7193" max="7193" width="8" style="35" customWidth="1"/>
    <col min="7194" max="7194" width="10.5703125" style="35" customWidth="1"/>
    <col min="7195" max="7195" width="18.85546875" style="35" customWidth="1"/>
    <col min="7196" max="7425" width="9.140625" style="35"/>
    <col min="7426" max="7426" width="9.140625" style="35" customWidth="1"/>
    <col min="7427" max="7427" width="14.5703125" style="35" customWidth="1"/>
    <col min="7428" max="7428" width="61.140625" style="35" customWidth="1"/>
    <col min="7429" max="7429" width="15.85546875" style="35" customWidth="1"/>
    <col min="7430" max="7430" width="17.5703125" style="35" customWidth="1"/>
    <col min="7431" max="7431" width="54.5703125" style="35" customWidth="1"/>
    <col min="7432" max="7432" width="44.85546875" style="35" customWidth="1"/>
    <col min="7433" max="7433" width="52.85546875" style="35" customWidth="1"/>
    <col min="7434" max="7434" width="15.7109375" style="35" customWidth="1"/>
    <col min="7435" max="7436" width="19.28515625" style="35" customWidth="1"/>
    <col min="7437" max="7445" width="6.28515625" style="35" customWidth="1"/>
    <col min="7446" max="7446" width="8.28515625" style="35" customWidth="1"/>
    <col min="7447" max="7447" width="8" style="35" customWidth="1"/>
    <col min="7448" max="7448" width="7" style="35" customWidth="1"/>
    <col min="7449" max="7449" width="8" style="35" customWidth="1"/>
    <col min="7450" max="7450" width="10.5703125" style="35" customWidth="1"/>
    <col min="7451" max="7451" width="18.85546875" style="35" customWidth="1"/>
    <col min="7452" max="7681" width="9.140625" style="35"/>
    <col min="7682" max="7682" width="9.140625" style="35" customWidth="1"/>
    <col min="7683" max="7683" width="14.5703125" style="35" customWidth="1"/>
    <col min="7684" max="7684" width="61.140625" style="35" customWidth="1"/>
    <col min="7685" max="7685" width="15.85546875" style="35" customWidth="1"/>
    <col min="7686" max="7686" width="17.5703125" style="35" customWidth="1"/>
    <col min="7687" max="7687" width="54.5703125" style="35" customWidth="1"/>
    <col min="7688" max="7688" width="44.85546875" style="35" customWidth="1"/>
    <col min="7689" max="7689" width="52.85546875" style="35" customWidth="1"/>
    <col min="7690" max="7690" width="15.7109375" style="35" customWidth="1"/>
    <col min="7691" max="7692" width="19.28515625" style="35" customWidth="1"/>
    <col min="7693" max="7701" width="6.28515625" style="35" customWidth="1"/>
    <col min="7702" max="7702" width="8.28515625" style="35" customWidth="1"/>
    <col min="7703" max="7703" width="8" style="35" customWidth="1"/>
    <col min="7704" max="7704" width="7" style="35" customWidth="1"/>
    <col min="7705" max="7705" width="8" style="35" customWidth="1"/>
    <col min="7706" max="7706" width="10.5703125" style="35" customWidth="1"/>
    <col min="7707" max="7707" width="18.85546875" style="35" customWidth="1"/>
    <col min="7708" max="7937" width="9.140625" style="35"/>
    <col min="7938" max="7938" width="9.140625" style="35" customWidth="1"/>
    <col min="7939" max="7939" width="14.5703125" style="35" customWidth="1"/>
    <col min="7940" max="7940" width="61.140625" style="35" customWidth="1"/>
    <col min="7941" max="7941" width="15.85546875" style="35" customWidth="1"/>
    <col min="7942" max="7942" width="17.5703125" style="35" customWidth="1"/>
    <col min="7943" max="7943" width="54.5703125" style="35" customWidth="1"/>
    <col min="7944" max="7944" width="44.85546875" style="35" customWidth="1"/>
    <col min="7945" max="7945" width="52.85546875" style="35" customWidth="1"/>
    <col min="7946" max="7946" width="15.7109375" style="35" customWidth="1"/>
    <col min="7947" max="7948" width="19.28515625" style="35" customWidth="1"/>
    <col min="7949" max="7957" width="6.28515625" style="35" customWidth="1"/>
    <col min="7958" max="7958" width="8.28515625" style="35" customWidth="1"/>
    <col min="7959" max="7959" width="8" style="35" customWidth="1"/>
    <col min="7960" max="7960" width="7" style="35" customWidth="1"/>
    <col min="7961" max="7961" width="8" style="35" customWidth="1"/>
    <col min="7962" max="7962" width="10.5703125" style="35" customWidth="1"/>
    <col min="7963" max="7963" width="18.85546875" style="35" customWidth="1"/>
    <col min="7964" max="8193" width="9.140625" style="35"/>
    <col min="8194" max="8194" width="9.140625" style="35" customWidth="1"/>
    <col min="8195" max="8195" width="14.5703125" style="35" customWidth="1"/>
    <col min="8196" max="8196" width="61.140625" style="35" customWidth="1"/>
    <col min="8197" max="8197" width="15.85546875" style="35" customWidth="1"/>
    <col min="8198" max="8198" width="17.5703125" style="35" customWidth="1"/>
    <col min="8199" max="8199" width="54.5703125" style="35" customWidth="1"/>
    <col min="8200" max="8200" width="44.85546875" style="35" customWidth="1"/>
    <col min="8201" max="8201" width="52.85546875" style="35" customWidth="1"/>
    <col min="8202" max="8202" width="15.7109375" style="35" customWidth="1"/>
    <col min="8203" max="8204" width="19.28515625" style="35" customWidth="1"/>
    <col min="8205" max="8213" width="6.28515625" style="35" customWidth="1"/>
    <col min="8214" max="8214" width="8.28515625" style="35" customWidth="1"/>
    <col min="8215" max="8215" width="8" style="35" customWidth="1"/>
    <col min="8216" max="8216" width="7" style="35" customWidth="1"/>
    <col min="8217" max="8217" width="8" style="35" customWidth="1"/>
    <col min="8218" max="8218" width="10.5703125" style="35" customWidth="1"/>
    <col min="8219" max="8219" width="18.85546875" style="35" customWidth="1"/>
    <col min="8220" max="8449" width="9.140625" style="35"/>
    <col min="8450" max="8450" width="9.140625" style="35" customWidth="1"/>
    <col min="8451" max="8451" width="14.5703125" style="35" customWidth="1"/>
    <col min="8452" max="8452" width="61.140625" style="35" customWidth="1"/>
    <col min="8453" max="8453" width="15.85546875" style="35" customWidth="1"/>
    <col min="8454" max="8454" width="17.5703125" style="35" customWidth="1"/>
    <col min="8455" max="8455" width="54.5703125" style="35" customWidth="1"/>
    <col min="8456" max="8456" width="44.85546875" style="35" customWidth="1"/>
    <col min="8457" max="8457" width="52.85546875" style="35" customWidth="1"/>
    <col min="8458" max="8458" width="15.7109375" style="35" customWidth="1"/>
    <col min="8459" max="8460" width="19.28515625" style="35" customWidth="1"/>
    <col min="8461" max="8469" width="6.28515625" style="35" customWidth="1"/>
    <col min="8470" max="8470" width="8.28515625" style="35" customWidth="1"/>
    <col min="8471" max="8471" width="8" style="35" customWidth="1"/>
    <col min="8472" max="8472" width="7" style="35" customWidth="1"/>
    <col min="8473" max="8473" width="8" style="35" customWidth="1"/>
    <col min="8474" max="8474" width="10.5703125" style="35" customWidth="1"/>
    <col min="8475" max="8475" width="18.85546875" style="35" customWidth="1"/>
    <col min="8476" max="8705" width="9.140625" style="35"/>
    <col min="8706" max="8706" width="9.140625" style="35" customWidth="1"/>
    <col min="8707" max="8707" width="14.5703125" style="35" customWidth="1"/>
    <col min="8708" max="8708" width="61.140625" style="35" customWidth="1"/>
    <col min="8709" max="8709" width="15.85546875" style="35" customWidth="1"/>
    <col min="8710" max="8710" width="17.5703125" style="35" customWidth="1"/>
    <col min="8711" max="8711" width="54.5703125" style="35" customWidth="1"/>
    <col min="8712" max="8712" width="44.85546875" style="35" customWidth="1"/>
    <col min="8713" max="8713" width="52.85546875" style="35" customWidth="1"/>
    <col min="8714" max="8714" width="15.7109375" style="35" customWidth="1"/>
    <col min="8715" max="8716" width="19.28515625" style="35" customWidth="1"/>
    <col min="8717" max="8725" width="6.28515625" style="35" customWidth="1"/>
    <col min="8726" max="8726" width="8.28515625" style="35" customWidth="1"/>
    <col min="8727" max="8727" width="8" style="35" customWidth="1"/>
    <col min="8728" max="8728" width="7" style="35" customWidth="1"/>
    <col min="8729" max="8729" width="8" style="35" customWidth="1"/>
    <col min="8730" max="8730" width="10.5703125" style="35" customWidth="1"/>
    <col min="8731" max="8731" width="18.85546875" style="35" customWidth="1"/>
    <col min="8732" max="8961" width="9.140625" style="35"/>
    <col min="8962" max="8962" width="9.140625" style="35" customWidth="1"/>
    <col min="8963" max="8963" width="14.5703125" style="35" customWidth="1"/>
    <col min="8964" max="8964" width="61.140625" style="35" customWidth="1"/>
    <col min="8965" max="8965" width="15.85546875" style="35" customWidth="1"/>
    <col min="8966" max="8966" width="17.5703125" style="35" customWidth="1"/>
    <col min="8967" max="8967" width="54.5703125" style="35" customWidth="1"/>
    <col min="8968" max="8968" width="44.85546875" style="35" customWidth="1"/>
    <col min="8969" max="8969" width="52.85546875" style="35" customWidth="1"/>
    <col min="8970" max="8970" width="15.7109375" style="35" customWidth="1"/>
    <col min="8971" max="8972" width="19.28515625" style="35" customWidth="1"/>
    <col min="8973" max="8981" width="6.28515625" style="35" customWidth="1"/>
    <col min="8982" max="8982" width="8.28515625" style="35" customWidth="1"/>
    <col min="8983" max="8983" width="8" style="35" customWidth="1"/>
    <col min="8984" max="8984" width="7" style="35" customWidth="1"/>
    <col min="8985" max="8985" width="8" style="35" customWidth="1"/>
    <col min="8986" max="8986" width="10.5703125" style="35" customWidth="1"/>
    <col min="8987" max="8987" width="18.85546875" style="35" customWidth="1"/>
    <col min="8988" max="9217" width="9.140625" style="35"/>
    <col min="9218" max="9218" width="9.140625" style="35" customWidth="1"/>
    <col min="9219" max="9219" width="14.5703125" style="35" customWidth="1"/>
    <col min="9220" max="9220" width="61.140625" style="35" customWidth="1"/>
    <col min="9221" max="9221" width="15.85546875" style="35" customWidth="1"/>
    <col min="9222" max="9222" width="17.5703125" style="35" customWidth="1"/>
    <col min="9223" max="9223" width="54.5703125" style="35" customWidth="1"/>
    <col min="9224" max="9224" width="44.85546875" style="35" customWidth="1"/>
    <col min="9225" max="9225" width="52.85546875" style="35" customWidth="1"/>
    <col min="9226" max="9226" width="15.7109375" style="35" customWidth="1"/>
    <col min="9227" max="9228" width="19.28515625" style="35" customWidth="1"/>
    <col min="9229" max="9237" width="6.28515625" style="35" customWidth="1"/>
    <col min="9238" max="9238" width="8.28515625" style="35" customWidth="1"/>
    <col min="9239" max="9239" width="8" style="35" customWidth="1"/>
    <col min="9240" max="9240" width="7" style="35" customWidth="1"/>
    <col min="9241" max="9241" width="8" style="35" customWidth="1"/>
    <col min="9242" max="9242" width="10.5703125" style="35" customWidth="1"/>
    <col min="9243" max="9243" width="18.85546875" style="35" customWidth="1"/>
    <col min="9244" max="9473" width="9.140625" style="35"/>
    <col min="9474" max="9474" width="9.140625" style="35" customWidth="1"/>
    <col min="9475" max="9475" width="14.5703125" style="35" customWidth="1"/>
    <col min="9476" max="9476" width="61.140625" style="35" customWidth="1"/>
    <col min="9477" max="9477" width="15.85546875" style="35" customWidth="1"/>
    <col min="9478" max="9478" width="17.5703125" style="35" customWidth="1"/>
    <col min="9479" max="9479" width="54.5703125" style="35" customWidth="1"/>
    <col min="9480" max="9480" width="44.85546875" style="35" customWidth="1"/>
    <col min="9481" max="9481" width="52.85546875" style="35" customWidth="1"/>
    <col min="9482" max="9482" width="15.7109375" style="35" customWidth="1"/>
    <col min="9483" max="9484" width="19.28515625" style="35" customWidth="1"/>
    <col min="9485" max="9493" width="6.28515625" style="35" customWidth="1"/>
    <col min="9494" max="9494" width="8.28515625" style="35" customWidth="1"/>
    <col min="9495" max="9495" width="8" style="35" customWidth="1"/>
    <col min="9496" max="9496" width="7" style="35" customWidth="1"/>
    <col min="9497" max="9497" width="8" style="35" customWidth="1"/>
    <col min="9498" max="9498" width="10.5703125" style="35" customWidth="1"/>
    <col min="9499" max="9499" width="18.85546875" style="35" customWidth="1"/>
    <col min="9500" max="9729" width="9.140625" style="35"/>
    <col min="9730" max="9730" width="9.140625" style="35" customWidth="1"/>
    <col min="9731" max="9731" width="14.5703125" style="35" customWidth="1"/>
    <col min="9732" max="9732" width="61.140625" style="35" customWidth="1"/>
    <col min="9733" max="9733" width="15.85546875" style="35" customWidth="1"/>
    <col min="9734" max="9734" width="17.5703125" style="35" customWidth="1"/>
    <col min="9735" max="9735" width="54.5703125" style="35" customWidth="1"/>
    <col min="9736" max="9736" width="44.85546875" style="35" customWidth="1"/>
    <col min="9737" max="9737" width="52.85546875" style="35" customWidth="1"/>
    <col min="9738" max="9738" width="15.7109375" style="35" customWidth="1"/>
    <col min="9739" max="9740" width="19.28515625" style="35" customWidth="1"/>
    <col min="9741" max="9749" width="6.28515625" style="35" customWidth="1"/>
    <col min="9750" max="9750" width="8.28515625" style="35" customWidth="1"/>
    <col min="9751" max="9751" width="8" style="35" customWidth="1"/>
    <col min="9752" max="9752" width="7" style="35" customWidth="1"/>
    <col min="9753" max="9753" width="8" style="35" customWidth="1"/>
    <col min="9754" max="9754" width="10.5703125" style="35" customWidth="1"/>
    <col min="9755" max="9755" width="18.85546875" style="35" customWidth="1"/>
    <col min="9756" max="9985" width="9.140625" style="35"/>
    <col min="9986" max="9986" width="9.140625" style="35" customWidth="1"/>
    <col min="9987" max="9987" width="14.5703125" style="35" customWidth="1"/>
    <col min="9988" max="9988" width="61.140625" style="35" customWidth="1"/>
    <col min="9989" max="9989" width="15.85546875" style="35" customWidth="1"/>
    <col min="9990" max="9990" width="17.5703125" style="35" customWidth="1"/>
    <col min="9991" max="9991" width="54.5703125" style="35" customWidth="1"/>
    <col min="9992" max="9992" width="44.85546875" style="35" customWidth="1"/>
    <col min="9993" max="9993" width="52.85546875" style="35" customWidth="1"/>
    <col min="9994" max="9994" width="15.7109375" style="35" customWidth="1"/>
    <col min="9995" max="9996" width="19.28515625" style="35" customWidth="1"/>
    <col min="9997" max="10005" width="6.28515625" style="35" customWidth="1"/>
    <col min="10006" max="10006" width="8.28515625" style="35" customWidth="1"/>
    <col min="10007" max="10007" width="8" style="35" customWidth="1"/>
    <col min="10008" max="10008" width="7" style="35" customWidth="1"/>
    <col min="10009" max="10009" width="8" style="35" customWidth="1"/>
    <col min="10010" max="10010" width="10.5703125" style="35" customWidth="1"/>
    <col min="10011" max="10011" width="18.85546875" style="35" customWidth="1"/>
    <col min="10012" max="10241" width="9.140625" style="35"/>
    <col min="10242" max="10242" width="9.140625" style="35" customWidth="1"/>
    <col min="10243" max="10243" width="14.5703125" style="35" customWidth="1"/>
    <col min="10244" max="10244" width="61.140625" style="35" customWidth="1"/>
    <col min="10245" max="10245" width="15.85546875" style="35" customWidth="1"/>
    <col min="10246" max="10246" width="17.5703125" style="35" customWidth="1"/>
    <col min="10247" max="10247" width="54.5703125" style="35" customWidth="1"/>
    <col min="10248" max="10248" width="44.85546875" style="35" customWidth="1"/>
    <col min="10249" max="10249" width="52.85546875" style="35" customWidth="1"/>
    <col min="10250" max="10250" width="15.7109375" style="35" customWidth="1"/>
    <col min="10251" max="10252" width="19.28515625" style="35" customWidth="1"/>
    <col min="10253" max="10261" width="6.28515625" style="35" customWidth="1"/>
    <col min="10262" max="10262" width="8.28515625" style="35" customWidth="1"/>
    <col min="10263" max="10263" width="8" style="35" customWidth="1"/>
    <col min="10264" max="10264" width="7" style="35" customWidth="1"/>
    <col min="10265" max="10265" width="8" style="35" customWidth="1"/>
    <col min="10266" max="10266" width="10.5703125" style="35" customWidth="1"/>
    <col min="10267" max="10267" width="18.85546875" style="35" customWidth="1"/>
    <col min="10268" max="10497" width="9.140625" style="35"/>
    <col min="10498" max="10498" width="9.140625" style="35" customWidth="1"/>
    <col min="10499" max="10499" width="14.5703125" style="35" customWidth="1"/>
    <col min="10500" max="10500" width="61.140625" style="35" customWidth="1"/>
    <col min="10501" max="10501" width="15.85546875" style="35" customWidth="1"/>
    <col min="10502" max="10502" width="17.5703125" style="35" customWidth="1"/>
    <col min="10503" max="10503" width="54.5703125" style="35" customWidth="1"/>
    <col min="10504" max="10504" width="44.85546875" style="35" customWidth="1"/>
    <col min="10505" max="10505" width="52.85546875" style="35" customWidth="1"/>
    <col min="10506" max="10506" width="15.7109375" style="35" customWidth="1"/>
    <col min="10507" max="10508" width="19.28515625" style="35" customWidth="1"/>
    <col min="10509" max="10517" width="6.28515625" style="35" customWidth="1"/>
    <col min="10518" max="10518" width="8.28515625" style="35" customWidth="1"/>
    <col min="10519" max="10519" width="8" style="35" customWidth="1"/>
    <col min="10520" max="10520" width="7" style="35" customWidth="1"/>
    <col min="10521" max="10521" width="8" style="35" customWidth="1"/>
    <col min="10522" max="10522" width="10.5703125" style="35" customWidth="1"/>
    <col min="10523" max="10523" width="18.85546875" style="35" customWidth="1"/>
    <col min="10524" max="10753" width="9.140625" style="35"/>
    <col min="10754" max="10754" width="9.140625" style="35" customWidth="1"/>
    <col min="10755" max="10755" width="14.5703125" style="35" customWidth="1"/>
    <col min="10756" max="10756" width="61.140625" style="35" customWidth="1"/>
    <col min="10757" max="10757" width="15.85546875" style="35" customWidth="1"/>
    <col min="10758" max="10758" width="17.5703125" style="35" customWidth="1"/>
    <col min="10759" max="10759" width="54.5703125" style="35" customWidth="1"/>
    <col min="10760" max="10760" width="44.85546875" style="35" customWidth="1"/>
    <col min="10761" max="10761" width="52.85546875" style="35" customWidth="1"/>
    <col min="10762" max="10762" width="15.7109375" style="35" customWidth="1"/>
    <col min="10763" max="10764" width="19.28515625" style="35" customWidth="1"/>
    <col min="10765" max="10773" width="6.28515625" style="35" customWidth="1"/>
    <col min="10774" max="10774" width="8.28515625" style="35" customWidth="1"/>
    <col min="10775" max="10775" width="8" style="35" customWidth="1"/>
    <col min="10776" max="10776" width="7" style="35" customWidth="1"/>
    <col min="10777" max="10777" width="8" style="35" customWidth="1"/>
    <col min="10778" max="10778" width="10.5703125" style="35" customWidth="1"/>
    <col min="10779" max="10779" width="18.85546875" style="35" customWidth="1"/>
    <col min="10780" max="11009" width="9.140625" style="35"/>
    <col min="11010" max="11010" width="9.140625" style="35" customWidth="1"/>
    <col min="11011" max="11011" width="14.5703125" style="35" customWidth="1"/>
    <col min="11012" max="11012" width="61.140625" style="35" customWidth="1"/>
    <col min="11013" max="11013" width="15.85546875" style="35" customWidth="1"/>
    <col min="11014" max="11014" width="17.5703125" style="35" customWidth="1"/>
    <col min="11015" max="11015" width="54.5703125" style="35" customWidth="1"/>
    <col min="11016" max="11016" width="44.85546875" style="35" customWidth="1"/>
    <col min="11017" max="11017" width="52.85546875" style="35" customWidth="1"/>
    <col min="11018" max="11018" width="15.7109375" style="35" customWidth="1"/>
    <col min="11019" max="11020" width="19.28515625" style="35" customWidth="1"/>
    <col min="11021" max="11029" width="6.28515625" style="35" customWidth="1"/>
    <col min="11030" max="11030" width="8.28515625" style="35" customWidth="1"/>
    <col min="11031" max="11031" width="8" style="35" customWidth="1"/>
    <col min="11032" max="11032" width="7" style="35" customWidth="1"/>
    <col min="11033" max="11033" width="8" style="35" customWidth="1"/>
    <col min="11034" max="11034" width="10.5703125" style="35" customWidth="1"/>
    <col min="11035" max="11035" width="18.85546875" style="35" customWidth="1"/>
    <col min="11036" max="11265" width="9.140625" style="35"/>
    <col min="11266" max="11266" width="9.140625" style="35" customWidth="1"/>
    <col min="11267" max="11267" width="14.5703125" style="35" customWidth="1"/>
    <col min="11268" max="11268" width="61.140625" style="35" customWidth="1"/>
    <col min="11269" max="11269" width="15.85546875" style="35" customWidth="1"/>
    <col min="11270" max="11270" width="17.5703125" style="35" customWidth="1"/>
    <col min="11271" max="11271" width="54.5703125" style="35" customWidth="1"/>
    <col min="11272" max="11272" width="44.85546875" style="35" customWidth="1"/>
    <col min="11273" max="11273" width="52.85546875" style="35" customWidth="1"/>
    <col min="11274" max="11274" width="15.7109375" style="35" customWidth="1"/>
    <col min="11275" max="11276" width="19.28515625" style="35" customWidth="1"/>
    <col min="11277" max="11285" width="6.28515625" style="35" customWidth="1"/>
    <col min="11286" max="11286" width="8.28515625" style="35" customWidth="1"/>
    <col min="11287" max="11287" width="8" style="35" customWidth="1"/>
    <col min="11288" max="11288" width="7" style="35" customWidth="1"/>
    <col min="11289" max="11289" width="8" style="35" customWidth="1"/>
    <col min="11290" max="11290" width="10.5703125" style="35" customWidth="1"/>
    <col min="11291" max="11291" width="18.85546875" style="35" customWidth="1"/>
    <col min="11292" max="11521" width="9.140625" style="35"/>
    <col min="11522" max="11522" width="9.140625" style="35" customWidth="1"/>
    <col min="11523" max="11523" width="14.5703125" style="35" customWidth="1"/>
    <col min="11524" max="11524" width="61.140625" style="35" customWidth="1"/>
    <col min="11525" max="11525" width="15.85546875" style="35" customWidth="1"/>
    <col min="11526" max="11526" width="17.5703125" style="35" customWidth="1"/>
    <col min="11527" max="11527" width="54.5703125" style="35" customWidth="1"/>
    <col min="11528" max="11528" width="44.85546875" style="35" customWidth="1"/>
    <col min="11529" max="11529" width="52.85546875" style="35" customWidth="1"/>
    <col min="11530" max="11530" width="15.7109375" style="35" customWidth="1"/>
    <col min="11531" max="11532" width="19.28515625" style="35" customWidth="1"/>
    <col min="11533" max="11541" width="6.28515625" style="35" customWidth="1"/>
    <col min="11542" max="11542" width="8.28515625" style="35" customWidth="1"/>
    <col min="11543" max="11543" width="8" style="35" customWidth="1"/>
    <col min="11544" max="11544" width="7" style="35" customWidth="1"/>
    <col min="11545" max="11545" width="8" style="35" customWidth="1"/>
    <col min="11546" max="11546" width="10.5703125" style="35" customWidth="1"/>
    <col min="11547" max="11547" width="18.85546875" style="35" customWidth="1"/>
    <col min="11548" max="11777" width="9.140625" style="35"/>
    <col min="11778" max="11778" width="9.140625" style="35" customWidth="1"/>
    <col min="11779" max="11779" width="14.5703125" style="35" customWidth="1"/>
    <col min="11780" max="11780" width="61.140625" style="35" customWidth="1"/>
    <col min="11781" max="11781" width="15.85546875" style="35" customWidth="1"/>
    <col min="11782" max="11782" width="17.5703125" style="35" customWidth="1"/>
    <col min="11783" max="11783" width="54.5703125" style="35" customWidth="1"/>
    <col min="11784" max="11784" width="44.85546875" style="35" customWidth="1"/>
    <col min="11785" max="11785" width="52.85546875" style="35" customWidth="1"/>
    <col min="11786" max="11786" width="15.7109375" style="35" customWidth="1"/>
    <col min="11787" max="11788" width="19.28515625" style="35" customWidth="1"/>
    <col min="11789" max="11797" width="6.28515625" style="35" customWidth="1"/>
    <col min="11798" max="11798" width="8.28515625" style="35" customWidth="1"/>
    <col min="11799" max="11799" width="8" style="35" customWidth="1"/>
    <col min="11800" max="11800" width="7" style="35" customWidth="1"/>
    <col min="11801" max="11801" width="8" style="35" customWidth="1"/>
    <col min="11802" max="11802" width="10.5703125" style="35" customWidth="1"/>
    <col min="11803" max="11803" width="18.85546875" style="35" customWidth="1"/>
    <col min="11804" max="12033" width="9.140625" style="35"/>
    <col min="12034" max="12034" width="9.140625" style="35" customWidth="1"/>
    <col min="12035" max="12035" width="14.5703125" style="35" customWidth="1"/>
    <col min="12036" max="12036" width="61.140625" style="35" customWidth="1"/>
    <col min="12037" max="12037" width="15.85546875" style="35" customWidth="1"/>
    <col min="12038" max="12038" width="17.5703125" style="35" customWidth="1"/>
    <col min="12039" max="12039" width="54.5703125" style="35" customWidth="1"/>
    <col min="12040" max="12040" width="44.85546875" style="35" customWidth="1"/>
    <col min="12041" max="12041" width="52.85546875" style="35" customWidth="1"/>
    <col min="12042" max="12042" width="15.7109375" style="35" customWidth="1"/>
    <col min="12043" max="12044" width="19.28515625" style="35" customWidth="1"/>
    <col min="12045" max="12053" width="6.28515625" style="35" customWidth="1"/>
    <col min="12054" max="12054" width="8.28515625" style="35" customWidth="1"/>
    <col min="12055" max="12055" width="8" style="35" customWidth="1"/>
    <col min="12056" max="12056" width="7" style="35" customWidth="1"/>
    <col min="12057" max="12057" width="8" style="35" customWidth="1"/>
    <col min="12058" max="12058" width="10.5703125" style="35" customWidth="1"/>
    <col min="12059" max="12059" width="18.85546875" style="35" customWidth="1"/>
    <col min="12060" max="12289" width="9.140625" style="35"/>
    <col min="12290" max="12290" width="9.140625" style="35" customWidth="1"/>
    <col min="12291" max="12291" width="14.5703125" style="35" customWidth="1"/>
    <col min="12292" max="12292" width="61.140625" style="35" customWidth="1"/>
    <col min="12293" max="12293" width="15.85546875" style="35" customWidth="1"/>
    <col min="12294" max="12294" width="17.5703125" style="35" customWidth="1"/>
    <col min="12295" max="12295" width="54.5703125" style="35" customWidth="1"/>
    <col min="12296" max="12296" width="44.85546875" style="35" customWidth="1"/>
    <col min="12297" max="12297" width="52.85546875" style="35" customWidth="1"/>
    <col min="12298" max="12298" width="15.7109375" style="35" customWidth="1"/>
    <col min="12299" max="12300" width="19.28515625" style="35" customWidth="1"/>
    <col min="12301" max="12309" width="6.28515625" style="35" customWidth="1"/>
    <col min="12310" max="12310" width="8.28515625" style="35" customWidth="1"/>
    <col min="12311" max="12311" width="8" style="35" customWidth="1"/>
    <col min="12312" max="12312" width="7" style="35" customWidth="1"/>
    <col min="12313" max="12313" width="8" style="35" customWidth="1"/>
    <col min="12314" max="12314" width="10.5703125" style="35" customWidth="1"/>
    <col min="12315" max="12315" width="18.85546875" style="35" customWidth="1"/>
    <col min="12316" max="12545" width="9.140625" style="35"/>
    <col min="12546" max="12546" width="9.140625" style="35" customWidth="1"/>
    <col min="12547" max="12547" width="14.5703125" style="35" customWidth="1"/>
    <col min="12548" max="12548" width="61.140625" style="35" customWidth="1"/>
    <col min="12549" max="12549" width="15.85546875" style="35" customWidth="1"/>
    <col min="12550" max="12550" width="17.5703125" style="35" customWidth="1"/>
    <col min="12551" max="12551" width="54.5703125" style="35" customWidth="1"/>
    <col min="12552" max="12552" width="44.85546875" style="35" customWidth="1"/>
    <col min="12553" max="12553" width="52.85546875" style="35" customWidth="1"/>
    <col min="12554" max="12554" width="15.7109375" style="35" customWidth="1"/>
    <col min="12555" max="12556" width="19.28515625" style="35" customWidth="1"/>
    <col min="12557" max="12565" width="6.28515625" style="35" customWidth="1"/>
    <col min="12566" max="12566" width="8.28515625" style="35" customWidth="1"/>
    <col min="12567" max="12567" width="8" style="35" customWidth="1"/>
    <col min="12568" max="12568" width="7" style="35" customWidth="1"/>
    <col min="12569" max="12569" width="8" style="35" customWidth="1"/>
    <col min="12570" max="12570" width="10.5703125" style="35" customWidth="1"/>
    <col min="12571" max="12571" width="18.85546875" style="35" customWidth="1"/>
    <col min="12572" max="12801" width="9.140625" style="35"/>
    <col min="12802" max="12802" width="9.140625" style="35" customWidth="1"/>
    <col min="12803" max="12803" width="14.5703125" style="35" customWidth="1"/>
    <col min="12804" max="12804" width="61.140625" style="35" customWidth="1"/>
    <col min="12805" max="12805" width="15.85546875" style="35" customWidth="1"/>
    <col min="12806" max="12806" width="17.5703125" style="35" customWidth="1"/>
    <col min="12807" max="12807" width="54.5703125" style="35" customWidth="1"/>
    <col min="12808" max="12808" width="44.85546875" style="35" customWidth="1"/>
    <col min="12809" max="12809" width="52.85546875" style="35" customWidth="1"/>
    <col min="12810" max="12810" width="15.7109375" style="35" customWidth="1"/>
    <col min="12811" max="12812" width="19.28515625" style="35" customWidth="1"/>
    <col min="12813" max="12821" width="6.28515625" style="35" customWidth="1"/>
    <col min="12822" max="12822" width="8.28515625" style="35" customWidth="1"/>
    <col min="12823" max="12823" width="8" style="35" customWidth="1"/>
    <col min="12824" max="12824" width="7" style="35" customWidth="1"/>
    <col min="12825" max="12825" width="8" style="35" customWidth="1"/>
    <col min="12826" max="12826" width="10.5703125" style="35" customWidth="1"/>
    <col min="12827" max="12827" width="18.85546875" style="35" customWidth="1"/>
    <col min="12828" max="13057" width="9.140625" style="35"/>
    <col min="13058" max="13058" width="9.140625" style="35" customWidth="1"/>
    <col min="13059" max="13059" width="14.5703125" style="35" customWidth="1"/>
    <col min="13060" max="13060" width="61.140625" style="35" customWidth="1"/>
    <col min="13061" max="13061" width="15.85546875" style="35" customWidth="1"/>
    <col min="13062" max="13062" width="17.5703125" style="35" customWidth="1"/>
    <col min="13063" max="13063" width="54.5703125" style="35" customWidth="1"/>
    <col min="13064" max="13064" width="44.85546875" style="35" customWidth="1"/>
    <col min="13065" max="13065" width="52.85546875" style="35" customWidth="1"/>
    <col min="13066" max="13066" width="15.7109375" style="35" customWidth="1"/>
    <col min="13067" max="13068" width="19.28515625" style="35" customWidth="1"/>
    <col min="13069" max="13077" width="6.28515625" style="35" customWidth="1"/>
    <col min="13078" max="13078" width="8.28515625" style="35" customWidth="1"/>
    <col min="13079" max="13079" width="8" style="35" customWidth="1"/>
    <col min="13080" max="13080" width="7" style="35" customWidth="1"/>
    <col min="13081" max="13081" width="8" style="35" customWidth="1"/>
    <col min="13082" max="13082" width="10.5703125" style="35" customWidth="1"/>
    <col min="13083" max="13083" width="18.85546875" style="35" customWidth="1"/>
    <col min="13084" max="13313" width="9.140625" style="35"/>
    <col min="13314" max="13314" width="9.140625" style="35" customWidth="1"/>
    <col min="13315" max="13315" width="14.5703125" style="35" customWidth="1"/>
    <col min="13316" max="13316" width="61.140625" style="35" customWidth="1"/>
    <col min="13317" max="13317" width="15.85546875" style="35" customWidth="1"/>
    <col min="13318" max="13318" width="17.5703125" style="35" customWidth="1"/>
    <col min="13319" max="13319" width="54.5703125" style="35" customWidth="1"/>
    <col min="13320" max="13320" width="44.85546875" style="35" customWidth="1"/>
    <col min="13321" max="13321" width="52.85546875" style="35" customWidth="1"/>
    <col min="13322" max="13322" width="15.7109375" style="35" customWidth="1"/>
    <col min="13323" max="13324" width="19.28515625" style="35" customWidth="1"/>
    <col min="13325" max="13333" width="6.28515625" style="35" customWidth="1"/>
    <col min="13334" max="13334" width="8.28515625" style="35" customWidth="1"/>
    <col min="13335" max="13335" width="8" style="35" customWidth="1"/>
    <col min="13336" max="13336" width="7" style="35" customWidth="1"/>
    <col min="13337" max="13337" width="8" style="35" customWidth="1"/>
    <col min="13338" max="13338" width="10.5703125" style="35" customWidth="1"/>
    <col min="13339" max="13339" width="18.85546875" style="35" customWidth="1"/>
    <col min="13340" max="13569" width="9.140625" style="35"/>
    <col min="13570" max="13570" width="9.140625" style="35" customWidth="1"/>
    <col min="13571" max="13571" width="14.5703125" style="35" customWidth="1"/>
    <col min="13572" max="13572" width="61.140625" style="35" customWidth="1"/>
    <col min="13573" max="13573" width="15.85546875" style="35" customWidth="1"/>
    <col min="13574" max="13574" width="17.5703125" style="35" customWidth="1"/>
    <col min="13575" max="13575" width="54.5703125" style="35" customWidth="1"/>
    <col min="13576" max="13576" width="44.85546875" style="35" customWidth="1"/>
    <col min="13577" max="13577" width="52.85546875" style="35" customWidth="1"/>
    <col min="13578" max="13578" width="15.7109375" style="35" customWidth="1"/>
    <col min="13579" max="13580" width="19.28515625" style="35" customWidth="1"/>
    <col min="13581" max="13589" width="6.28515625" style="35" customWidth="1"/>
    <col min="13590" max="13590" width="8.28515625" style="35" customWidth="1"/>
    <col min="13591" max="13591" width="8" style="35" customWidth="1"/>
    <col min="13592" max="13592" width="7" style="35" customWidth="1"/>
    <col min="13593" max="13593" width="8" style="35" customWidth="1"/>
    <col min="13594" max="13594" width="10.5703125" style="35" customWidth="1"/>
    <col min="13595" max="13595" width="18.85546875" style="35" customWidth="1"/>
    <col min="13596" max="13825" width="9.140625" style="35"/>
    <col min="13826" max="13826" width="9.140625" style="35" customWidth="1"/>
    <col min="13827" max="13827" width="14.5703125" style="35" customWidth="1"/>
    <col min="13828" max="13828" width="61.140625" style="35" customWidth="1"/>
    <col min="13829" max="13829" width="15.85546875" style="35" customWidth="1"/>
    <col min="13830" max="13830" width="17.5703125" style="35" customWidth="1"/>
    <col min="13831" max="13831" width="54.5703125" style="35" customWidth="1"/>
    <col min="13832" max="13832" width="44.85546875" style="35" customWidth="1"/>
    <col min="13833" max="13833" width="52.85546875" style="35" customWidth="1"/>
    <col min="13834" max="13834" width="15.7109375" style="35" customWidth="1"/>
    <col min="13835" max="13836" width="19.28515625" style="35" customWidth="1"/>
    <col min="13837" max="13845" width="6.28515625" style="35" customWidth="1"/>
    <col min="13846" max="13846" width="8.28515625" style="35" customWidth="1"/>
    <col min="13847" max="13847" width="8" style="35" customWidth="1"/>
    <col min="13848" max="13848" width="7" style="35" customWidth="1"/>
    <col min="13849" max="13849" width="8" style="35" customWidth="1"/>
    <col min="13850" max="13850" width="10.5703125" style="35" customWidth="1"/>
    <col min="13851" max="13851" width="18.85546875" style="35" customWidth="1"/>
    <col min="13852" max="14081" width="9.140625" style="35"/>
    <col min="14082" max="14082" width="9.140625" style="35" customWidth="1"/>
    <col min="14083" max="14083" width="14.5703125" style="35" customWidth="1"/>
    <col min="14084" max="14084" width="61.140625" style="35" customWidth="1"/>
    <col min="14085" max="14085" width="15.85546875" style="35" customWidth="1"/>
    <col min="14086" max="14086" width="17.5703125" style="35" customWidth="1"/>
    <col min="14087" max="14087" width="54.5703125" style="35" customWidth="1"/>
    <col min="14088" max="14088" width="44.85546875" style="35" customWidth="1"/>
    <col min="14089" max="14089" width="52.85546875" style="35" customWidth="1"/>
    <col min="14090" max="14090" width="15.7109375" style="35" customWidth="1"/>
    <col min="14091" max="14092" width="19.28515625" style="35" customWidth="1"/>
    <col min="14093" max="14101" width="6.28515625" style="35" customWidth="1"/>
    <col min="14102" max="14102" width="8.28515625" style="35" customWidth="1"/>
    <col min="14103" max="14103" width="8" style="35" customWidth="1"/>
    <col min="14104" max="14104" width="7" style="35" customWidth="1"/>
    <col min="14105" max="14105" width="8" style="35" customWidth="1"/>
    <col min="14106" max="14106" width="10.5703125" style="35" customWidth="1"/>
    <col min="14107" max="14107" width="18.85546875" style="35" customWidth="1"/>
    <col min="14108" max="14337" width="9.140625" style="35"/>
    <col min="14338" max="14338" width="9.140625" style="35" customWidth="1"/>
    <col min="14339" max="14339" width="14.5703125" style="35" customWidth="1"/>
    <col min="14340" max="14340" width="61.140625" style="35" customWidth="1"/>
    <col min="14341" max="14341" width="15.85546875" style="35" customWidth="1"/>
    <col min="14342" max="14342" width="17.5703125" style="35" customWidth="1"/>
    <col min="14343" max="14343" width="54.5703125" style="35" customWidth="1"/>
    <col min="14344" max="14344" width="44.85546875" style="35" customWidth="1"/>
    <col min="14345" max="14345" width="52.85546875" style="35" customWidth="1"/>
    <col min="14346" max="14346" width="15.7109375" style="35" customWidth="1"/>
    <col min="14347" max="14348" width="19.28515625" style="35" customWidth="1"/>
    <col min="14349" max="14357" width="6.28515625" style="35" customWidth="1"/>
    <col min="14358" max="14358" width="8.28515625" style="35" customWidth="1"/>
    <col min="14359" max="14359" width="8" style="35" customWidth="1"/>
    <col min="14360" max="14360" width="7" style="35" customWidth="1"/>
    <col min="14361" max="14361" width="8" style="35" customWidth="1"/>
    <col min="14362" max="14362" width="10.5703125" style="35" customWidth="1"/>
    <col min="14363" max="14363" width="18.85546875" style="35" customWidth="1"/>
    <col min="14364" max="14593" width="9.140625" style="35"/>
    <col min="14594" max="14594" width="9.140625" style="35" customWidth="1"/>
    <col min="14595" max="14595" width="14.5703125" style="35" customWidth="1"/>
    <col min="14596" max="14596" width="61.140625" style="35" customWidth="1"/>
    <col min="14597" max="14597" width="15.85546875" style="35" customWidth="1"/>
    <col min="14598" max="14598" width="17.5703125" style="35" customWidth="1"/>
    <col min="14599" max="14599" width="54.5703125" style="35" customWidth="1"/>
    <col min="14600" max="14600" width="44.85546875" style="35" customWidth="1"/>
    <col min="14601" max="14601" width="52.85546875" style="35" customWidth="1"/>
    <col min="14602" max="14602" width="15.7109375" style="35" customWidth="1"/>
    <col min="14603" max="14604" width="19.28515625" style="35" customWidth="1"/>
    <col min="14605" max="14613" width="6.28515625" style="35" customWidth="1"/>
    <col min="14614" max="14614" width="8.28515625" style="35" customWidth="1"/>
    <col min="14615" max="14615" width="8" style="35" customWidth="1"/>
    <col min="14616" max="14616" width="7" style="35" customWidth="1"/>
    <col min="14617" max="14617" width="8" style="35" customWidth="1"/>
    <col min="14618" max="14618" width="10.5703125" style="35" customWidth="1"/>
    <col min="14619" max="14619" width="18.85546875" style="35" customWidth="1"/>
    <col min="14620" max="14849" width="9.140625" style="35"/>
    <col min="14850" max="14850" width="9.140625" style="35" customWidth="1"/>
    <col min="14851" max="14851" width="14.5703125" style="35" customWidth="1"/>
    <col min="14852" max="14852" width="61.140625" style="35" customWidth="1"/>
    <col min="14853" max="14853" width="15.85546875" style="35" customWidth="1"/>
    <col min="14854" max="14854" width="17.5703125" style="35" customWidth="1"/>
    <col min="14855" max="14855" width="54.5703125" style="35" customWidth="1"/>
    <col min="14856" max="14856" width="44.85546875" style="35" customWidth="1"/>
    <col min="14857" max="14857" width="52.85546875" style="35" customWidth="1"/>
    <col min="14858" max="14858" width="15.7109375" style="35" customWidth="1"/>
    <col min="14859" max="14860" width="19.28515625" style="35" customWidth="1"/>
    <col min="14861" max="14869" width="6.28515625" style="35" customWidth="1"/>
    <col min="14870" max="14870" width="8.28515625" style="35" customWidth="1"/>
    <col min="14871" max="14871" width="8" style="35" customWidth="1"/>
    <col min="14872" max="14872" width="7" style="35" customWidth="1"/>
    <col min="14873" max="14873" width="8" style="35" customWidth="1"/>
    <col min="14874" max="14874" width="10.5703125" style="35" customWidth="1"/>
    <col min="14875" max="14875" width="18.85546875" style="35" customWidth="1"/>
    <col min="14876" max="15105" width="9.140625" style="35"/>
    <col min="15106" max="15106" width="9.140625" style="35" customWidth="1"/>
    <col min="15107" max="15107" width="14.5703125" style="35" customWidth="1"/>
    <col min="15108" max="15108" width="61.140625" style="35" customWidth="1"/>
    <col min="15109" max="15109" width="15.85546875" style="35" customWidth="1"/>
    <col min="15110" max="15110" width="17.5703125" style="35" customWidth="1"/>
    <col min="15111" max="15111" width="54.5703125" style="35" customWidth="1"/>
    <col min="15112" max="15112" width="44.85546875" style="35" customWidth="1"/>
    <col min="15113" max="15113" width="52.85546875" style="35" customWidth="1"/>
    <col min="15114" max="15114" width="15.7109375" style="35" customWidth="1"/>
    <col min="15115" max="15116" width="19.28515625" style="35" customWidth="1"/>
    <col min="15117" max="15125" width="6.28515625" style="35" customWidth="1"/>
    <col min="15126" max="15126" width="8.28515625" style="35" customWidth="1"/>
    <col min="15127" max="15127" width="8" style="35" customWidth="1"/>
    <col min="15128" max="15128" width="7" style="35" customWidth="1"/>
    <col min="15129" max="15129" width="8" style="35" customWidth="1"/>
    <col min="15130" max="15130" width="10.5703125" style="35" customWidth="1"/>
    <col min="15131" max="15131" width="18.85546875" style="35" customWidth="1"/>
    <col min="15132" max="15361" width="9.140625" style="35"/>
    <col min="15362" max="15362" width="9.140625" style="35" customWidth="1"/>
    <col min="15363" max="15363" width="14.5703125" style="35" customWidth="1"/>
    <col min="15364" max="15364" width="61.140625" style="35" customWidth="1"/>
    <col min="15365" max="15365" width="15.85546875" style="35" customWidth="1"/>
    <col min="15366" max="15366" width="17.5703125" style="35" customWidth="1"/>
    <col min="15367" max="15367" width="54.5703125" style="35" customWidth="1"/>
    <col min="15368" max="15368" width="44.85546875" style="35" customWidth="1"/>
    <col min="15369" max="15369" width="52.85546875" style="35" customWidth="1"/>
    <col min="15370" max="15370" width="15.7109375" style="35" customWidth="1"/>
    <col min="15371" max="15372" width="19.28515625" style="35" customWidth="1"/>
    <col min="15373" max="15381" width="6.28515625" style="35" customWidth="1"/>
    <col min="15382" max="15382" width="8.28515625" style="35" customWidth="1"/>
    <col min="15383" max="15383" width="8" style="35" customWidth="1"/>
    <col min="15384" max="15384" width="7" style="35" customWidth="1"/>
    <col min="15385" max="15385" width="8" style="35" customWidth="1"/>
    <col min="15386" max="15386" width="10.5703125" style="35" customWidth="1"/>
    <col min="15387" max="15387" width="18.85546875" style="35" customWidth="1"/>
    <col min="15388" max="15617" width="9.140625" style="35"/>
    <col min="15618" max="15618" width="9.140625" style="35" customWidth="1"/>
    <col min="15619" max="15619" width="14.5703125" style="35" customWidth="1"/>
    <col min="15620" max="15620" width="61.140625" style="35" customWidth="1"/>
    <col min="15621" max="15621" width="15.85546875" style="35" customWidth="1"/>
    <col min="15622" max="15622" width="17.5703125" style="35" customWidth="1"/>
    <col min="15623" max="15623" width="54.5703125" style="35" customWidth="1"/>
    <col min="15624" max="15624" width="44.85546875" style="35" customWidth="1"/>
    <col min="15625" max="15625" width="52.85546875" style="35" customWidth="1"/>
    <col min="15626" max="15626" width="15.7109375" style="35" customWidth="1"/>
    <col min="15627" max="15628" width="19.28515625" style="35" customWidth="1"/>
    <col min="15629" max="15637" width="6.28515625" style="35" customWidth="1"/>
    <col min="15638" max="15638" width="8.28515625" style="35" customWidth="1"/>
    <col min="15639" max="15639" width="8" style="35" customWidth="1"/>
    <col min="15640" max="15640" width="7" style="35" customWidth="1"/>
    <col min="15641" max="15641" width="8" style="35" customWidth="1"/>
    <col min="15642" max="15642" width="10.5703125" style="35" customWidth="1"/>
    <col min="15643" max="15643" width="18.85546875" style="35" customWidth="1"/>
    <col min="15644" max="15873" width="9.140625" style="35"/>
    <col min="15874" max="15874" width="9.140625" style="35" customWidth="1"/>
    <col min="15875" max="15875" width="14.5703125" style="35" customWidth="1"/>
    <col min="15876" max="15876" width="61.140625" style="35" customWidth="1"/>
    <col min="15877" max="15877" width="15.85546875" style="35" customWidth="1"/>
    <col min="15878" max="15878" width="17.5703125" style="35" customWidth="1"/>
    <col min="15879" max="15879" width="54.5703125" style="35" customWidth="1"/>
    <col min="15880" max="15880" width="44.85546875" style="35" customWidth="1"/>
    <col min="15881" max="15881" width="52.85546875" style="35" customWidth="1"/>
    <col min="15882" max="15882" width="15.7109375" style="35" customWidth="1"/>
    <col min="15883" max="15884" width="19.28515625" style="35" customWidth="1"/>
    <col min="15885" max="15893" width="6.28515625" style="35" customWidth="1"/>
    <col min="15894" max="15894" width="8.28515625" style="35" customWidth="1"/>
    <col min="15895" max="15895" width="8" style="35" customWidth="1"/>
    <col min="15896" max="15896" width="7" style="35" customWidth="1"/>
    <col min="15897" max="15897" width="8" style="35" customWidth="1"/>
    <col min="15898" max="15898" width="10.5703125" style="35" customWidth="1"/>
    <col min="15899" max="15899" width="18.85546875" style="35" customWidth="1"/>
    <col min="15900" max="16129" width="9.140625" style="35"/>
    <col min="16130" max="16130" width="9.140625" style="35" customWidth="1"/>
    <col min="16131" max="16131" width="14.5703125" style="35" customWidth="1"/>
    <col min="16132" max="16132" width="61.140625" style="35" customWidth="1"/>
    <col min="16133" max="16133" width="15.85546875" style="35" customWidth="1"/>
    <col min="16134" max="16134" width="17.5703125" style="35" customWidth="1"/>
    <col min="16135" max="16135" width="54.5703125" style="35" customWidth="1"/>
    <col min="16136" max="16136" width="44.85546875" style="35" customWidth="1"/>
    <col min="16137" max="16137" width="52.85546875" style="35" customWidth="1"/>
    <col min="16138" max="16138" width="15.7109375" style="35" customWidth="1"/>
    <col min="16139" max="16140" width="19.28515625" style="35" customWidth="1"/>
    <col min="16141" max="16149" width="6.28515625" style="35" customWidth="1"/>
    <col min="16150" max="16150" width="8.28515625" style="35" customWidth="1"/>
    <col min="16151" max="16151" width="8" style="35" customWidth="1"/>
    <col min="16152" max="16152" width="7" style="35" customWidth="1"/>
    <col min="16153" max="16153" width="8" style="35" customWidth="1"/>
    <col min="16154" max="16154" width="10.5703125" style="35" customWidth="1"/>
    <col min="16155" max="16155" width="18.85546875" style="35" customWidth="1"/>
    <col min="16156" max="16384" width="9.140625" style="35"/>
  </cols>
  <sheetData>
    <row r="1" spans="1:27" s="22" customFormat="1" ht="39" customHeight="1" x14ac:dyDescent="0.25">
      <c r="A1" s="752"/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139"/>
      <c r="N1" s="47"/>
      <c r="O1" s="47"/>
      <c r="P1" s="143"/>
      <c r="Q1" s="144"/>
      <c r="X1" s="119"/>
    </row>
    <row r="2" spans="1:27" s="22" customFormat="1" ht="33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139"/>
      <c r="N2" s="47"/>
      <c r="O2" s="47"/>
      <c r="P2" s="143"/>
      <c r="Q2" s="144"/>
      <c r="X2" s="119"/>
    </row>
    <row r="3" spans="1:27" s="22" customFormat="1" ht="29.25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139"/>
      <c r="N3" s="47"/>
      <c r="O3" s="47"/>
      <c r="P3" s="143"/>
      <c r="Q3" s="144"/>
      <c r="X3" s="119"/>
    </row>
    <row r="4" spans="1:27" s="22" customFormat="1" ht="39" hidden="1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139"/>
      <c r="N4" s="47"/>
      <c r="O4" s="47"/>
      <c r="P4" s="143"/>
      <c r="Q4" s="144"/>
      <c r="X4" s="119"/>
    </row>
    <row r="5" spans="1:27" s="22" customFormat="1" ht="37.5" customHeight="1" x14ac:dyDescent="0.25">
      <c r="A5" s="659" t="s">
        <v>441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139"/>
      <c r="N5" s="47"/>
      <c r="O5" s="47"/>
      <c r="P5" s="143"/>
      <c r="Q5" s="144"/>
      <c r="X5" s="119"/>
    </row>
    <row r="6" spans="1:27" s="22" customFormat="1" ht="42.75" customHeight="1" x14ac:dyDescent="0.25">
      <c r="A6" s="659" t="s">
        <v>111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139"/>
      <c r="N6" s="47"/>
      <c r="O6" s="47"/>
      <c r="P6" s="143"/>
      <c r="Q6" s="144"/>
      <c r="X6" s="119"/>
    </row>
    <row r="7" spans="1:27" s="22" customFormat="1" ht="25.5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139"/>
      <c r="N7" s="47"/>
      <c r="O7" s="47"/>
      <c r="P7" s="143"/>
      <c r="Q7" s="144"/>
      <c r="X7" s="119"/>
    </row>
    <row r="8" spans="1:27" s="22" customFormat="1" ht="39.75" customHeight="1" x14ac:dyDescent="0.25">
      <c r="A8" s="678">
        <v>41853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139"/>
      <c r="N8" s="47"/>
      <c r="O8" s="47"/>
      <c r="P8" s="143"/>
      <c r="Q8" s="144"/>
      <c r="X8" s="119"/>
    </row>
    <row r="9" spans="1:27" s="22" customFormat="1" ht="37.5" customHeight="1" x14ac:dyDescent="0.25">
      <c r="A9" s="659" t="s">
        <v>196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139"/>
      <c r="N9" s="47"/>
      <c r="O9" s="47"/>
      <c r="P9" s="143"/>
      <c r="Q9" s="144"/>
      <c r="X9" s="119"/>
    </row>
    <row r="10" spans="1:27" s="22" customFormat="1" ht="39" customHeight="1" thickBot="1" x14ac:dyDescent="0.3">
      <c r="A10" s="679" t="s">
        <v>145</v>
      </c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680"/>
      <c r="M10" s="139"/>
      <c r="N10" s="47"/>
      <c r="O10" s="47"/>
      <c r="P10" s="143"/>
      <c r="Q10" s="144"/>
      <c r="X10" s="119"/>
    </row>
    <row r="11" spans="1:27" s="23" customFormat="1" ht="33.75" customHeight="1" x14ac:dyDescent="0.25">
      <c r="A11" s="759" t="s">
        <v>70</v>
      </c>
      <c r="B11" s="697" t="s">
        <v>71</v>
      </c>
      <c r="C11" s="761" t="s">
        <v>72</v>
      </c>
      <c r="D11" s="697" t="s">
        <v>73</v>
      </c>
      <c r="E11" s="684" t="s">
        <v>41</v>
      </c>
      <c r="F11" s="687" t="s">
        <v>64</v>
      </c>
      <c r="G11" s="767" t="s">
        <v>103</v>
      </c>
      <c r="H11" s="687" t="s">
        <v>9</v>
      </c>
      <c r="I11" s="663" t="s">
        <v>74</v>
      </c>
      <c r="J11" s="763" t="s">
        <v>17</v>
      </c>
      <c r="K11" s="764"/>
      <c r="L11" s="765" t="s">
        <v>99</v>
      </c>
      <c r="M11" s="140"/>
      <c r="N11" s="65"/>
      <c r="O11" s="65"/>
      <c r="P11" s="145"/>
      <c r="Q11" s="145"/>
      <c r="R11" s="65"/>
      <c r="S11" s="65"/>
      <c r="T11" s="65"/>
      <c r="U11" s="65"/>
      <c r="V11" s="65">
        <f>SUM(M12:V12)</f>
        <v>36</v>
      </c>
      <c r="W11" s="65">
        <v>44</v>
      </c>
      <c r="X11" s="120"/>
      <c r="Y11" s="66"/>
      <c r="Z11" s="67"/>
      <c r="AA11" s="69" t="s">
        <v>92</v>
      </c>
    </row>
    <row r="12" spans="1:27" s="23" customFormat="1" ht="40.5" customHeight="1" thickBot="1" x14ac:dyDescent="0.3">
      <c r="A12" s="760"/>
      <c r="B12" s="699"/>
      <c r="C12" s="762"/>
      <c r="D12" s="699"/>
      <c r="E12" s="686"/>
      <c r="F12" s="689"/>
      <c r="G12" s="768"/>
      <c r="H12" s="689"/>
      <c r="I12" s="665"/>
      <c r="J12" s="24" t="s">
        <v>93</v>
      </c>
      <c r="K12" s="25" t="s">
        <v>78</v>
      </c>
      <c r="L12" s="766"/>
      <c r="M12" s="465">
        <v>1</v>
      </c>
      <c r="N12" s="460">
        <v>2</v>
      </c>
      <c r="O12" s="460">
        <v>3</v>
      </c>
      <c r="P12" s="459">
        <v>4</v>
      </c>
      <c r="Q12" s="459">
        <v>5</v>
      </c>
      <c r="R12" s="460">
        <v>6</v>
      </c>
      <c r="S12" s="460">
        <v>7</v>
      </c>
      <c r="T12" s="460">
        <v>8</v>
      </c>
      <c r="U12" s="460"/>
      <c r="V12" s="460"/>
      <c r="W12" s="460" t="s">
        <v>94</v>
      </c>
      <c r="X12" s="461" t="s">
        <v>95</v>
      </c>
      <c r="Y12" s="462" t="s">
        <v>96</v>
      </c>
      <c r="Z12" s="463" t="s">
        <v>97</v>
      </c>
      <c r="AA12" s="464">
        <v>69</v>
      </c>
    </row>
    <row r="13" spans="1:27" s="109" customFormat="1" ht="51" customHeight="1" x14ac:dyDescent="0.25">
      <c r="A13" s="210">
        <v>1</v>
      </c>
      <c r="B13" s="211">
        <v>14</v>
      </c>
      <c r="C13" s="398" t="s">
        <v>123</v>
      </c>
      <c r="D13" s="77">
        <v>1971</v>
      </c>
      <c r="E13" s="386" t="s">
        <v>56</v>
      </c>
      <c r="F13" s="400" t="s">
        <v>187</v>
      </c>
      <c r="G13" s="213" t="s">
        <v>188</v>
      </c>
      <c r="H13" s="387" t="s">
        <v>113</v>
      </c>
      <c r="I13" s="425" t="s">
        <v>388</v>
      </c>
      <c r="J13" s="60">
        <v>44</v>
      </c>
      <c r="K13" s="78">
        <v>43.32</v>
      </c>
      <c r="L13" s="243">
        <v>22</v>
      </c>
      <c r="M13" s="199">
        <v>1</v>
      </c>
      <c r="N13" s="199">
        <v>2</v>
      </c>
      <c r="O13" s="199">
        <v>3</v>
      </c>
      <c r="P13" s="199">
        <v>4</v>
      </c>
      <c r="Q13" s="199">
        <v>5</v>
      </c>
      <c r="R13" s="109">
        <v>6</v>
      </c>
      <c r="S13" s="109">
        <v>7</v>
      </c>
      <c r="W13" s="109">
        <v>16</v>
      </c>
      <c r="X13" s="109">
        <f t="shared" ref="X13:X30" si="0">SUM(M13:W13)</f>
        <v>44</v>
      </c>
      <c r="Z13" s="109">
        <f t="shared" ref="Z13:Z30" si="1">X13-Y13</f>
        <v>44</v>
      </c>
      <c r="AA13" s="109">
        <f t="shared" ref="AA13:AA30" si="2">(K13-$AA$12)/4</f>
        <v>-6.42</v>
      </c>
    </row>
    <row r="14" spans="1:27" s="109" customFormat="1" ht="51" customHeight="1" x14ac:dyDescent="0.25">
      <c r="A14" s="215">
        <v>2</v>
      </c>
      <c r="B14" s="216">
        <v>75</v>
      </c>
      <c r="C14" s="402" t="s">
        <v>69</v>
      </c>
      <c r="D14" s="80">
        <v>1984</v>
      </c>
      <c r="E14" s="371" t="s">
        <v>56</v>
      </c>
      <c r="F14" s="404" t="s">
        <v>397</v>
      </c>
      <c r="G14" s="218" t="s">
        <v>189</v>
      </c>
      <c r="H14" s="375" t="s">
        <v>59</v>
      </c>
      <c r="I14" s="377" t="s">
        <v>175</v>
      </c>
      <c r="J14" s="56">
        <v>44</v>
      </c>
      <c r="K14" s="81">
        <v>45.44</v>
      </c>
      <c r="L14" s="244">
        <v>19</v>
      </c>
      <c r="M14" s="199">
        <v>1</v>
      </c>
      <c r="N14" s="199">
        <v>2</v>
      </c>
      <c r="O14" s="199">
        <v>3</v>
      </c>
      <c r="P14" s="199">
        <v>4</v>
      </c>
      <c r="Q14" s="199">
        <v>5</v>
      </c>
      <c r="R14" s="109">
        <v>6</v>
      </c>
      <c r="S14" s="109">
        <v>7</v>
      </c>
      <c r="W14" s="109">
        <v>16</v>
      </c>
      <c r="X14" s="109">
        <f t="shared" si="0"/>
        <v>44</v>
      </c>
      <c r="Z14" s="109">
        <f t="shared" si="1"/>
        <v>44</v>
      </c>
      <c r="AA14" s="109">
        <f t="shared" si="2"/>
        <v>-5.8900000000000006</v>
      </c>
    </row>
    <row r="15" spans="1:27" s="109" customFormat="1" ht="51" customHeight="1" x14ac:dyDescent="0.25">
      <c r="A15" s="215">
        <v>3</v>
      </c>
      <c r="B15" s="216">
        <v>92</v>
      </c>
      <c r="C15" s="402" t="s">
        <v>110</v>
      </c>
      <c r="D15" s="80">
        <v>1987</v>
      </c>
      <c r="E15" s="371" t="s">
        <v>67</v>
      </c>
      <c r="F15" s="404" t="s">
        <v>398</v>
      </c>
      <c r="G15" s="218" t="s">
        <v>393</v>
      </c>
      <c r="H15" s="375" t="s">
        <v>345</v>
      </c>
      <c r="I15" s="377" t="s">
        <v>185</v>
      </c>
      <c r="J15" s="56">
        <v>44</v>
      </c>
      <c r="K15" s="81">
        <v>45.66</v>
      </c>
      <c r="L15" s="244">
        <v>17</v>
      </c>
      <c r="M15" s="199">
        <v>1</v>
      </c>
      <c r="N15" s="199">
        <v>2</v>
      </c>
      <c r="O15" s="199">
        <v>3</v>
      </c>
      <c r="P15" s="199">
        <v>4</v>
      </c>
      <c r="Q15" s="199">
        <v>5</v>
      </c>
      <c r="R15" s="109">
        <v>6</v>
      </c>
      <c r="S15" s="109">
        <v>7</v>
      </c>
      <c r="W15" s="109">
        <v>16</v>
      </c>
      <c r="X15" s="109">
        <f t="shared" si="0"/>
        <v>44</v>
      </c>
      <c r="Z15" s="109">
        <f t="shared" si="1"/>
        <v>44</v>
      </c>
      <c r="AA15" s="109">
        <f t="shared" si="2"/>
        <v>-5.8350000000000009</v>
      </c>
    </row>
    <row r="16" spans="1:27" s="109" customFormat="1" ht="51" customHeight="1" x14ac:dyDescent="0.25">
      <c r="A16" s="215">
        <v>4</v>
      </c>
      <c r="B16" s="216">
        <v>94</v>
      </c>
      <c r="C16" s="402" t="s">
        <v>202</v>
      </c>
      <c r="D16" s="80">
        <v>1958</v>
      </c>
      <c r="E16" s="371" t="s">
        <v>67</v>
      </c>
      <c r="F16" s="404" t="s">
        <v>394</v>
      </c>
      <c r="G16" s="218"/>
      <c r="H16" s="375" t="s">
        <v>345</v>
      </c>
      <c r="I16" s="377" t="s">
        <v>105</v>
      </c>
      <c r="J16" s="56">
        <v>44</v>
      </c>
      <c r="K16" s="81">
        <v>46.52</v>
      </c>
      <c r="L16" s="244">
        <v>15</v>
      </c>
      <c r="M16" s="199">
        <v>1</v>
      </c>
      <c r="N16" s="199">
        <v>2</v>
      </c>
      <c r="O16" s="199">
        <v>3</v>
      </c>
      <c r="P16" s="199">
        <v>4</v>
      </c>
      <c r="Q16" s="199">
        <v>5</v>
      </c>
      <c r="R16" s="109">
        <v>6</v>
      </c>
      <c r="S16" s="109">
        <v>7</v>
      </c>
      <c r="W16" s="109">
        <v>16</v>
      </c>
      <c r="X16" s="109">
        <f t="shared" si="0"/>
        <v>44</v>
      </c>
      <c r="Z16" s="109">
        <f t="shared" si="1"/>
        <v>44</v>
      </c>
      <c r="AA16" s="109">
        <f t="shared" si="2"/>
        <v>-5.6199999999999992</v>
      </c>
    </row>
    <row r="17" spans="1:27" s="109" customFormat="1" ht="51" customHeight="1" x14ac:dyDescent="0.25">
      <c r="A17" s="215">
        <v>5</v>
      </c>
      <c r="B17" s="216">
        <v>7</v>
      </c>
      <c r="C17" s="402" t="s">
        <v>139</v>
      </c>
      <c r="D17" s="80">
        <v>1993</v>
      </c>
      <c r="E17" s="371" t="s">
        <v>57</v>
      </c>
      <c r="F17" s="404" t="s">
        <v>141</v>
      </c>
      <c r="G17" s="218" t="s">
        <v>387</v>
      </c>
      <c r="H17" s="375" t="s">
        <v>118</v>
      </c>
      <c r="I17" s="377" t="s">
        <v>119</v>
      </c>
      <c r="J17" s="56">
        <v>44</v>
      </c>
      <c r="K17" s="81">
        <v>46.94</v>
      </c>
      <c r="L17" s="244">
        <v>14</v>
      </c>
      <c r="M17" s="199">
        <v>1</v>
      </c>
      <c r="N17" s="199">
        <v>2</v>
      </c>
      <c r="O17" s="199">
        <v>3</v>
      </c>
      <c r="P17" s="199">
        <v>4</v>
      </c>
      <c r="Q17" s="199">
        <v>5</v>
      </c>
      <c r="R17" s="109">
        <v>6</v>
      </c>
      <c r="S17" s="109">
        <v>7</v>
      </c>
      <c r="W17" s="109">
        <v>16</v>
      </c>
      <c r="X17" s="109">
        <f t="shared" si="0"/>
        <v>44</v>
      </c>
      <c r="Z17" s="109">
        <f t="shared" si="1"/>
        <v>44</v>
      </c>
      <c r="AA17" s="109">
        <f t="shared" si="2"/>
        <v>-5.5150000000000006</v>
      </c>
    </row>
    <row r="18" spans="1:27" s="109" customFormat="1" ht="51" customHeight="1" x14ac:dyDescent="0.25">
      <c r="A18" s="215">
        <v>6</v>
      </c>
      <c r="B18" s="216">
        <v>22</v>
      </c>
      <c r="C18" s="402" t="s">
        <v>190</v>
      </c>
      <c r="D18" s="80">
        <v>1992</v>
      </c>
      <c r="E18" s="371" t="s">
        <v>57</v>
      </c>
      <c r="F18" s="404" t="s">
        <v>389</v>
      </c>
      <c r="G18" s="218" t="s">
        <v>390</v>
      </c>
      <c r="H18" s="375" t="s">
        <v>149</v>
      </c>
      <c r="I18" s="377" t="s">
        <v>150</v>
      </c>
      <c r="J18" s="56">
        <v>44</v>
      </c>
      <c r="K18" s="81">
        <v>47.1</v>
      </c>
      <c r="L18" s="244">
        <v>13</v>
      </c>
      <c r="M18" s="199">
        <v>1</v>
      </c>
      <c r="N18" s="199">
        <v>2</v>
      </c>
      <c r="O18" s="199">
        <v>3</v>
      </c>
      <c r="P18" s="199">
        <v>4</v>
      </c>
      <c r="Q18" s="199">
        <v>5</v>
      </c>
      <c r="R18" s="109">
        <v>6</v>
      </c>
      <c r="S18" s="109">
        <v>7</v>
      </c>
      <c r="W18" s="109">
        <v>16</v>
      </c>
      <c r="X18" s="109">
        <f t="shared" si="0"/>
        <v>44</v>
      </c>
      <c r="Z18" s="109">
        <f t="shared" si="1"/>
        <v>44</v>
      </c>
      <c r="AA18" s="109">
        <f t="shared" si="2"/>
        <v>-5.4749999999999996</v>
      </c>
    </row>
    <row r="19" spans="1:27" s="109" customFormat="1" ht="51" customHeight="1" x14ac:dyDescent="0.25">
      <c r="A19" s="215">
        <v>7</v>
      </c>
      <c r="B19" s="216">
        <v>5</v>
      </c>
      <c r="C19" s="402" t="s">
        <v>139</v>
      </c>
      <c r="D19" s="80">
        <v>1993</v>
      </c>
      <c r="E19" s="371" t="s">
        <v>57</v>
      </c>
      <c r="F19" s="404" t="s">
        <v>384</v>
      </c>
      <c r="G19" s="218" t="s">
        <v>385</v>
      </c>
      <c r="H19" s="375" t="s">
        <v>118</v>
      </c>
      <c r="I19" s="377" t="s">
        <v>119</v>
      </c>
      <c r="J19" s="56">
        <v>44</v>
      </c>
      <c r="K19" s="81">
        <v>52.04</v>
      </c>
      <c r="L19" s="244">
        <v>12</v>
      </c>
      <c r="M19" s="199">
        <v>1</v>
      </c>
      <c r="N19" s="199">
        <v>2</v>
      </c>
      <c r="O19" s="199">
        <v>3</v>
      </c>
      <c r="P19" s="199">
        <v>4</v>
      </c>
      <c r="Q19" s="199">
        <v>5</v>
      </c>
      <c r="R19" s="109">
        <v>6</v>
      </c>
      <c r="S19" s="109">
        <v>7</v>
      </c>
      <c r="W19" s="109">
        <v>16</v>
      </c>
      <c r="X19" s="109">
        <f t="shared" si="0"/>
        <v>44</v>
      </c>
      <c r="Z19" s="109">
        <f t="shared" si="1"/>
        <v>44</v>
      </c>
      <c r="AA19" s="109">
        <f t="shared" si="2"/>
        <v>-4.24</v>
      </c>
    </row>
    <row r="20" spans="1:27" s="109" customFormat="1" ht="51" customHeight="1" x14ac:dyDescent="0.25">
      <c r="A20" s="215">
        <v>8</v>
      </c>
      <c r="B20" s="216">
        <v>97</v>
      </c>
      <c r="C20" s="402" t="s">
        <v>184</v>
      </c>
      <c r="D20" s="80">
        <v>1990</v>
      </c>
      <c r="E20" s="371" t="s">
        <v>57</v>
      </c>
      <c r="F20" s="404" t="s">
        <v>395</v>
      </c>
      <c r="G20" s="218" t="s">
        <v>396</v>
      </c>
      <c r="H20" s="375" t="s">
        <v>380</v>
      </c>
      <c r="I20" s="377" t="s">
        <v>381</v>
      </c>
      <c r="J20" s="56">
        <v>44</v>
      </c>
      <c r="K20" s="81">
        <v>53.74</v>
      </c>
      <c r="L20" s="244">
        <v>11</v>
      </c>
      <c r="M20" s="199">
        <v>1</v>
      </c>
      <c r="N20" s="199">
        <v>2</v>
      </c>
      <c r="O20" s="199">
        <v>3</v>
      </c>
      <c r="P20" s="199">
        <v>4</v>
      </c>
      <c r="Q20" s="199">
        <v>5</v>
      </c>
      <c r="R20" s="109">
        <v>6</v>
      </c>
      <c r="S20" s="109">
        <v>7</v>
      </c>
      <c r="W20" s="109">
        <v>16</v>
      </c>
      <c r="X20" s="109">
        <f t="shared" si="0"/>
        <v>44</v>
      </c>
      <c r="Z20" s="109">
        <f t="shared" si="1"/>
        <v>44</v>
      </c>
      <c r="AA20" s="109">
        <f t="shared" si="2"/>
        <v>-3.8149999999999995</v>
      </c>
    </row>
    <row r="21" spans="1:27" s="109" customFormat="1" ht="51" customHeight="1" x14ac:dyDescent="0.25">
      <c r="A21" s="215">
        <v>9</v>
      </c>
      <c r="B21" s="216">
        <v>36</v>
      </c>
      <c r="C21" s="402" t="s">
        <v>68</v>
      </c>
      <c r="D21" s="80">
        <v>1988</v>
      </c>
      <c r="E21" s="371" t="s">
        <v>56</v>
      </c>
      <c r="F21" s="404" t="s">
        <v>109</v>
      </c>
      <c r="G21" s="218"/>
      <c r="H21" s="375" t="s">
        <v>62</v>
      </c>
      <c r="I21" s="377" t="s">
        <v>105</v>
      </c>
      <c r="J21" s="56">
        <v>44</v>
      </c>
      <c r="K21" s="81">
        <v>59.61</v>
      </c>
      <c r="L21" s="244">
        <v>10</v>
      </c>
      <c r="M21" s="199">
        <v>1</v>
      </c>
      <c r="N21" s="199">
        <v>2</v>
      </c>
      <c r="O21" s="199">
        <v>3</v>
      </c>
      <c r="P21" s="199">
        <v>4</v>
      </c>
      <c r="Q21" s="199">
        <v>5</v>
      </c>
      <c r="R21" s="109">
        <v>6</v>
      </c>
      <c r="S21" s="109">
        <v>7</v>
      </c>
      <c r="W21" s="109">
        <v>16</v>
      </c>
      <c r="X21" s="109">
        <f t="shared" si="0"/>
        <v>44</v>
      </c>
      <c r="Z21" s="109">
        <f t="shared" si="1"/>
        <v>44</v>
      </c>
      <c r="AA21" s="109">
        <f t="shared" si="2"/>
        <v>-2.3475000000000001</v>
      </c>
    </row>
    <row r="22" spans="1:27" s="109" customFormat="1" ht="51" customHeight="1" x14ac:dyDescent="0.25">
      <c r="A22" s="215">
        <v>10</v>
      </c>
      <c r="B22" s="216">
        <v>3</v>
      </c>
      <c r="C22" s="402" t="s">
        <v>208</v>
      </c>
      <c r="D22" s="80">
        <v>1958</v>
      </c>
      <c r="E22" s="371" t="s">
        <v>57</v>
      </c>
      <c r="F22" s="404" t="s">
        <v>209</v>
      </c>
      <c r="G22" s="218" t="s">
        <v>383</v>
      </c>
      <c r="H22" s="375" t="s">
        <v>325</v>
      </c>
      <c r="I22" s="377" t="s">
        <v>105</v>
      </c>
      <c r="J22" s="56">
        <v>39</v>
      </c>
      <c r="K22" s="81">
        <v>55.45</v>
      </c>
      <c r="L22" s="244">
        <v>9</v>
      </c>
      <c r="M22" s="199">
        <v>1</v>
      </c>
      <c r="N22" s="199">
        <v>2</v>
      </c>
      <c r="O22" s="199">
        <v>3</v>
      </c>
      <c r="P22" s="199">
        <v>4</v>
      </c>
      <c r="Q22" s="199">
        <v>0</v>
      </c>
      <c r="R22" s="109">
        <v>6</v>
      </c>
      <c r="S22" s="109">
        <v>7</v>
      </c>
      <c r="W22" s="109">
        <v>16</v>
      </c>
      <c r="X22" s="109">
        <f t="shared" si="0"/>
        <v>39</v>
      </c>
      <c r="Z22" s="109">
        <f t="shared" si="1"/>
        <v>39</v>
      </c>
      <c r="AA22" s="109">
        <f t="shared" si="2"/>
        <v>-3.3874999999999993</v>
      </c>
    </row>
    <row r="23" spans="1:27" s="109" customFormat="1" ht="51" customHeight="1" x14ac:dyDescent="0.25">
      <c r="A23" s="215">
        <v>11</v>
      </c>
      <c r="B23" s="216">
        <v>74</v>
      </c>
      <c r="C23" s="402" t="s">
        <v>69</v>
      </c>
      <c r="D23" s="80">
        <v>1984</v>
      </c>
      <c r="E23" s="371" t="s">
        <v>56</v>
      </c>
      <c r="F23" s="404" t="s">
        <v>147</v>
      </c>
      <c r="G23" s="218" t="s">
        <v>186</v>
      </c>
      <c r="H23" s="375" t="s">
        <v>59</v>
      </c>
      <c r="I23" s="377" t="s">
        <v>175</v>
      </c>
      <c r="J23" s="56">
        <v>36</v>
      </c>
      <c r="K23" s="81">
        <v>74.739999999999995</v>
      </c>
      <c r="L23" s="244">
        <v>8</v>
      </c>
      <c r="M23" s="199">
        <v>1</v>
      </c>
      <c r="N23" s="199">
        <v>0</v>
      </c>
      <c r="O23" s="199">
        <v>3</v>
      </c>
      <c r="P23" s="199">
        <v>4</v>
      </c>
      <c r="Q23" s="199">
        <v>5</v>
      </c>
      <c r="R23" s="109">
        <v>6</v>
      </c>
      <c r="S23" s="109">
        <v>7</v>
      </c>
      <c r="W23" s="109">
        <v>16</v>
      </c>
      <c r="X23" s="109">
        <f t="shared" si="0"/>
        <v>42</v>
      </c>
      <c r="Y23" s="109">
        <v>4</v>
      </c>
      <c r="Z23" s="109">
        <f t="shared" si="1"/>
        <v>38</v>
      </c>
      <c r="AA23" s="109">
        <f t="shared" si="2"/>
        <v>1.4349999999999987</v>
      </c>
    </row>
    <row r="24" spans="1:27" s="109" customFormat="1" ht="51" customHeight="1" x14ac:dyDescent="0.25">
      <c r="A24" s="215">
        <v>12</v>
      </c>
      <c r="B24" s="216">
        <v>76</v>
      </c>
      <c r="C24" s="402" t="s">
        <v>370</v>
      </c>
      <c r="D24" s="80">
        <v>1970</v>
      </c>
      <c r="E24" s="371" t="s">
        <v>60</v>
      </c>
      <c r="F24" s="404" t="s">
        <v>440</v>
      </c>
      <c r="G24" s="218" t="s">
        <v>371</v>
      </c>
      <c r="H24" s="375" t="s">
        <v>312</v>
      </c>
      <c r="I24" s="377" t="s">
        <v>65</v>
      </c>
      <c r="J24" s="56">
        <v>33</v>
      </c>
      <c r="K24" s="81">
        <v>55.95</v>
      </c>
      <c r="L24" s="244">
        <v>7</v>
      </c>
      <c r="M24" s="199">
        <v>1</v>
      </c>
      <c r="N24" s="199">
        <v>0</v>
      </c>
      <c r="O24" s="199">
        <v>0</v>
      </c>
      <c r="P24" s="199">
        <v>4</v>
      </c>
      <c r="Q24" s="199">
        <v>5</v>
      </c>
      <c r="R24" s="109">
        <v>0</v>
      </c>
      <c r="S24" s="109">
        <v>7</v>
      </c>
      <c r="W24" s="109">
        <v>16</v>
      </c>
      <c r="X24" s="109">
        <f t="shared" si="0"/>
        <v>33</v>
      </c>
      <c r="Z24" s="109">
        <f t="shared" si="1"/>
        <v>33</v>
      </c>
      <c r="AA24" s="109">
        <f t="shared" si="2"/>
        <v>-3.2624999999999993</v>
      </c>
    </row>
    <row r="25" spans="1:27" s="109" customFormat="1" ht="51" customHeight="1" x14ac:dyDescent="0.25">
      <c r="A25" s="215">
        <v>13</v>
      </c>
      <c r="B25" s="216">
        <v>90</v>
      </c>
      <c r="C25" s="402" t="s">
        <v>137</v>
      </c>
      <c r="D25" s="80">
        <v>1995</v>
      </c>
      <c r="E25" s="371" t="s">
        <v>57</v>
      </c>
      <c r="F25" s="404" t="s">
        <v>392</v>
      </c>
      <c r="G25" s="218"/>
      <c r="H25" s="375" t="s">
        <v>356</v>
      </c>
      <c r="I25" s="377" t="s">
        <v>177</v>
      </c>
      <c r="J25" s="56">
        <v>12</v>
      </c>
      <c r="K25" s="81">
        <v>44.9</v>
      </c>
      <c r="L25" s="244">
        <v>6</v>
      </c>
      <c r="M25" s="199">
        <v>1</v>
      </c>
      <c r="N25" s="199">
        <v>2</v>
      </c>
      <c r="O25" s="199">
        <v>3</v>
      </c>
      <c r="P25" s="199">
        <v>4</v>
      </c>
      <c r="Q25" s="199">
        <v>5</v>
      </c>
      <c r="R25" s="109">
        <v>6</v>
      </c>
      <c r="S25" s="109">
        <v>7</v>
      </c>
      <c r="X25" s="109">
        <f t="shared" si="0"/>
        <v>28</v>
      </c>
      <c r="Y25" s="109">
        <v>16</v>
      </c>
      <c r="Z25" s="109">
        <f t="shared" si="1"/>
        <v>12</v>
      </c>
      <c r="AA25" s="109">
        <f t="shared" si="2"/>
        <v>-6.0250000000000004</v>
      </c>
    </row>
    <row r="26" spans="1:27" s="109" customFormat="1" ht="51" customHeight="1" x14ac:dyDescent="0.25">
      <c r="A26" s="215">
        <v>14</v>
      </c>
      <c r="B26" s="216">
        <v>42</v>
      </c>
      <c r="C26" s="402" t="s">
        <v>100</v>
      </c>
      <c r="D26" s="80">
        <v>1992</v>
      </c>
      <c r="E26" s="371"/>
      <c r="F26" s="404" t="s">
        <v>136</v>
      </c>
      <c r="G26" s="218" t="s">
        <v>391</v>
      </c>
      <c r="H26" s="375" t="s">
        <v>267</v>
      </c>
      <c r="I26" s="377" t="s">
        <v>268</v>
      </c>
      <c r="J26" s="56">
        <v>12</v>
      </c>
      <c r="K26" s="81">
        <v>46.87</v>
      </c>
      <c r="L26" s="244">
        <v>5</v>
      </c>
      <c r="M26" s="199">
        <v>1</v>
      </c>
      <c r="N26" s="199">
        <v>2</v>
      </c>
      <c r="O26" s="199">
        <v>3</v>
      </c>
      <c r="P26" s="199">
        <v>4</v>
      </c>
      <c r="Q26" s="199">
        <v>5</v>
      </c>
      <c r="R26" s="109">
        <v>6</v>
      </c>
      <c r="S26" s="109">
        <v>7</v>
      </c>
      <c r="X26" s="109">
        <f t="shared" si="0"/>
        <v>28</v>
      </c>
      <c r="Y26" s="109">
        <v>16</v>
      </c>
      <c r="Z26" s="109">
        <f t="shared" si="1"/>
        <v>12</v>
      </c>
      <c r="AA26" s="109">
        <f t="shared" si="2"/>
        <v>-5.5325000000000006</v>
      </c>
    </row>
    <row r="27" spans="1:27" s="109" customFormat="1" ht="51" customHeight="1" x14ac:dyDescent="0.25">
      <c r="A27" s="215">
        <v>15</v>
      </c>
      <c r="B27" s="216">
        <v>91</v>
      </c>
      <c r="C27" s="402" t="s">
        <v>110</v>
      </c>
      <c r="D27" s="80">
        <v>1987</v>
      </c>
      <c r="E27" s="371" t="s">
        <v>67</v>
      </c>
      <c r="F27" s="404" t="s">
        <v>138</v>
      </c>
      <c r="G27" s="218"/>
      <c r="H27" s="375" t="s">
        <v>345</v>
      </c>
      <c r="I27" s="377" t="s">
        <v>185</v>
      </c>
      <c r="J27" s="56">
        <v>12</v>
      </c>
      <c r="K27" s="81">
        <v>56.05</v>
      </c>
      <c r="L27" s="244">
        <v>4</v>
      </c>
      <c r="M27" s="199">
        <v>1</v>
      </c>
      <c r="N27" s="199">
        <v>2</v>
      </c>
      <c r="O27" s="199">
        <v>3</v>
      </c>
      <c r="P27" s="199">
        <v>4</v>
      </c>
      <c r="Q27" s="199">
        <v>5</v>
      </c>
      <c r="R27" s="109">
        <v>6</v>
      </c>
      <c r="S27" s="109">
        <v>7</v>
      </c>
      <c r="X27" s="109">
        <f t="shared" si="0"/>
        <v>28</v>
      </c>
      <c r="Y27" s="109">
        <v>16</v>
      </c>
      <c r="Z27" s="109">
        <f t="shared" si="1"/>
        <v>12</v>
      </c>
      <c r="AA27" s="109">
        <f t="shared" si="2"/>
        <v>-3.2375000000000007</v>
      </c>
    </row>
    <row r="28" spans="1:27" s="109" customFormat="1" ht="51" customHeight="1" x14ac:dyDescent="0.25">
      <c r="A28" s="215"/>
      <c r="B28" s="216">
        <v>77</v>
      </c>
      <c r="C28" s="402" t="s">
        <v>372</v>
      </c>
      <c r="D28" s="80">
        <v>1990</v>
      </c>
      <c r="E28" s="371" t="s">
        <v>57</v>
      </c>
      <c r="F28" s="404" t="s">
        <v>373</v>
      </c>
      <c r="G28" s="218" t="s">
        <v>374</v>
      </c>
      <c r="H28" s="375" t="s">
        <v>312</v>
      </c>
      <c r="I28" s="377" t="s">
        <v>65</v>
      </c>
      <c r="J28" s="56"/>
      <c r="K28" s="81">
        <v>59.39</v>
      </c>
      <c r="L28" s="244"/>
      <c r="M28" s="199">
        <v>1</v>
      </c>
      <c r="N28" s="199">
        <v>2</v>
      </c>
      <c r="O28" s="199">
        <v>3</v>
      </c>
      <c r="P28" s="199">
        <v>4</v>
      </c>
      <c r="Q28" s="199">
        <v>5</v>
      </c>
      <c r="R28" s="109">
        <v>0</v>
      </c>
      <c r="S28" s="109">
        <v>0</v>
      </c>
      <c r="X28" s="109">
        <f t="shared" si="0"/>
        <v>15</v>
      </c>
      <c r="Y28" s="109">
        <v>16</v>
      </c>
      <c r="Z28" s="109">
        <f t="shared" si="1"/>
        <v>-1</v>
      </c>
      <c r="AA28" s="109">
        <f t="shared" si="2"/>
        <v>-2.4024999999999999</v>
      </c>
    </row>
    <row r="29" spans="1:27" s="109" customFormat="1" ht="51" customHeight="1" x14ac:dyDescent="0.25">
      <c r="A29" s="242"/>
      <c r="B29" s="246">
        <v>6</v>
      </c>
      <c r="C29" s="406" t="s">
        <v>139</v>
      </c>
      <c r="D29" s="84">
        <v>1993</v>
      </c>
      <c r="E29" s="388" t="s">
        <v>57</v>
      </c>
      <c r="F29" s="408" t="s">
        <v>140</v>
      </c>
      <c r="G29" s="247" t="s">
        <v>386</v>
      </c>
      <c r="H29" s="389" t="s">
        <v>118</v>
      </c>
      <c r="I29" s="426" t="s">
        <v>119</v>
      </c>
      <c r="J29" s="750" t="s">
        <v>217</v>
      </c>
      <c r="K29" s="751"/>
      <c r="L29" s="717"/>
      <c r="M29" s="199">
        <v>1</v>
      </c>
      <c r="N29" s="199">
        <v>2</v>
      </c>
      <c r="O29" s="199">
        <v>3</v>
      </c>
      <c r="P29" s="199">
        <v>4</v>
      </c>
      <c r="Q29" s="199">
        <v>0</v>
      </c>
      <c r="X29" s="109">
        <f t="shared" si="0"/>
        <v>10</v>
      </c>
      <c r="Z29" s="109">
        <f t="shared" si="1"/>
        <v>10</v>
      </c>
      <c r="AA29" s="109">
        <f t="shared" si="2"/>
        <v>-17.25</v>
      </c>
    </row>
    <row r="30" spans="1:27" s="109" customFormat="1" ht="51" customHeight="1" thickBot="1" x14ac:dyDescent="0.3">
      <c r="A30" s="219"/>
      <c r="B30" s="220">
        <v>2</v>
      </c>
      <c r="C30" s="409" t="s">
        <v>208</v>
      </c>
      <c r="D30" s="234">
        <v>1958</v>
      </c>
      <c r="E30" s="390" t="s">
        <v>57</v>
      </c>
      <c r="F30" s="411" t="s">
        <v>63</v>
      </c>
      <c r="G30" s="222"/>
      <c r="H30" s="391" t="s">
        <v>325</v>
      </c>
      <c r="I30" s="428" t="s">
        <v>105</v>
      </c>
      <c r="J30" s="706" t="s">
        <v>85</v>
      </c>
      <c r="K30" s="680"/>
      <c r="L30" s="694"/>
      <c r="M30" s="199">
        <v>1</v>
      </c>
      <c r="N30" s="199">
        <v>2</v>
      </c>
      <c r="O30" s="199">
        <v>3</v>
      </c>
      <c r="P30" s="199"/>
      <c r="Q30" s="199"/>
      <c r="X30" s="109">
        <f t="shared" si="0"/>
        <v>6</v>
      </c>
      <c r="Z30" s="109">
        <f t="shared" si="1"/>
        <v>6</v>
      </c>
      <c r="AA30" s="109">
        <f t="shared" si="2"/>
        <v>-17.25</v>
      </c>
    </row>
    <row r="31" spans="1:27" s="22" customFormat="1" ht="31.5" customHeight="1" x14ac:dyDescent="0.45">
      <c r="A31" s="29"/>
      <c r="B31" s="29"/>
      <c r="C31" s="116"/>
      <c r="D31" s="30" t="s">
        <v>79</v>
      </c>
      <c r="E31" s="45"/>
      <c r="F31" s="32"/>
      <c r="G31" s="112"/>
      <c r="H31" s="33"/>
      <c r="I31" s="94" t="s">
        <v>400</v>
      </c>
      <c r="M31" s="141"/>
      <c r="N31" s="62"/>
      <c r="O31" s="62"/>
      <c r="P31" s="141"/>
      <c r="Q31" s="141"/>
      <c r="R31" s="62"/>
      <c r="S31" s="62"/>
      <c r="T31" s="62"/>
      <c r="U31" s="62"/>
      <c r="V31" s="62"/>
      <c r="W31" s="62"/>
      <c r="X31" s="121"/>
      <c r="Y31" s="63"/>
      <c r="Z31" s="64"/>
    </row>
    <row r="32" spans="1:27" s="22" customFormat="1" ht="9" customHeight="1" x14ac:dyDescent="0.25">
      <c r="A32" s="29"/>
      <c r="B32" s="29"/>
      <c r="C32" s="116"/>
      <c r="E32" s="73"/>
      <c r="G32" s="113"/>
      <c r="H32" s="33"/>
      <c r="M32" s="141"/>
      <c r="N32" s="62"/>
      <c r="O32" s="62"/>
      <c r="P32" s="141"/>
      <c r="Q32" s="141"/>
      <c r="R32" s="62"/>
      <c r="S32" s="62"/>
      <c r="T32" s="62"/>
      <c r="U32" s="62"/>
      <c r="V32" s="62"/>
      <c r="W32" s="62"/>
      <c r="X32" s="121"/>
      <c r="Y32" s="63"/>
      <c r="Z32" s="64"/>
    </row>
    <row r="33" spans="1:26" s="22" customFormat="1" ht="30" customHeight="1" x14ac:dyDescent="0.45">
      <c r="A33" s="29"/>
      <c r="B33" s="29"/>
      <c r="C33" s="117"/>
      <c r="D33" s="30" t="s">
        <v>80</v>
      </c>
      <c r="E33" s="45"/>
      <c r="F33" s="32"/>
      <c r="G33" s="112"/>
      <c r="H33" s="33"/>
      <c r="I33" s="30" t="s">
        <v>81</v>
      </c>
      <c r="M33" s="141"/>
      <c r="N33" s="62"/>
      <c r="O33" s="62"/>
      <c r="P33" s="141"/>
      <c r="Q33" s="141"/>
      <c r="R33" s="62"/>
      <c r="S33" s="62"/>
      <c r="T33" s="62"/>
      <c r="U33" s="62"/>
      <c r="V33" s="62"/>
      <c r="W33" s="62"/>
      <c r="X33" s="121"/>
      <c r="Y33" s="63"/>
      <c r="Z33" s="64"/>
    </row>
    <row r="34" spans="1:26" ht="25.5" customHeight="1" x14ac:dyDescent="0.25"/>
    <row r="35" spans="1:26" ht="25.5" customHeight="1" x14ac:dyDescent="0.25"/>
    <row r="36" spans="1:26" ht="25.5" customHeight="1" x14ac:dyDescent="0.25">
      <c r="C36" s="111"/>
      <c r="M36" s="142"/>
      <c r="N36" s="35"/>
      <c r="O36" s="35"/>
      <c r="P36" s="142"/>
      <c r="Q36" s="142"/>
      <c r="R36" s="35"/>
      <c r="S36" s="35"/>
      <c r="T36" s="35"/>
      <c r="U36" s="35"/>
      <c r="V36" s="35"/>
      <c r="W36" s="35"/>
      <c r="X36" s="123"/>
      <c r="Y36" s="35"/>
      <c r="Z36" s="35"/>
    </row>
    <row r="37" spans="1:26" ht="25.5" customHeight="1" x14ac:dyDescent="0.25">
      <c r="C37" s="111"/>
      <c r="M37" s="142"/>
      <c r="N37" s="35"/>
      <c r="O37" s="35"/>
      <c r="P37" s="142"/>
      <c r="Q37" s="142"/>
      <c r="R37" s="35"/>
      <c r="S37" s="35"/>
      <c r="T37" s="35"/>
      <c r="U37" s="35"/>
      <c r="V37" s="35"/>
      <c r="W37" s="35"/>
      <c r="X37" s="123"/>
      <c r="Y37" s="35"/>
      <c r="Z37" s="35"/>
    </row>
    <row r="38" spans="1:26" ht="25.5" customHeight="1" x14ac:dyDescent="0.25">
      <c r="C38" s="111"/>
      <c r="M38" s="142"/>
      <c r="N38" s="35"/>
      <c r="O38" s="35"/>
      <c r="P38" s="142"/>
      <c r="Q38" s="142"/>
      <c r="R38" s="35"/>
      <c r="S38" s="35"/>
      <c r="T38" s="35"/>
      <c r="U38" s="35"/>
      <c r="V38" s="35"/>
      <c r="W38" s="35"/>
      <c r="X38" s="123"/>
      <c r="Y38" s="35"/>
      <c r="Z38" s="35"/>
    </row>
    <row r="39" spans="1:26" ht="25.5" customHeight="1" x14ac:dyDescent="0.25">
      <c r="C39" s="111"/>
      <c r="M39" s="142"/>
      <c r="N39" s="35"/>
      <c r="O39" s="35"/>
      <c r="P39" s="142"/>
      <c r="Q39" s="142"/>
      <c r="R39" s="35"/>
      <c r="S39" s="35"/>
      <c r="T39" s="35"/>
      <c r="U39" s="35"/>
      <c r="V39" s="35"/>
      <c r="W39" s="35"/>
      <c r="X39" s="123"/>
      <c r="Y39" s="35"/>
      <c r="Z39" s="35"/>
    </row>
    <row r="40" spans="1:26" ht="25.5" customHeight="1" x14ac:dyDescent="0.25">
      <c r="C40" s="111"/>
      <c r="M40" s="142"/>
      <c r="N40" s="35"/>
      <c r="O40" s="35"/>
      <c r="P40" s="142"/>
      <c r="Q40" s="142"/>
      <c r="R40" s="35"/>
      <c r="S40" s="35"/>
      <c r="T40" s="35"/>
      <c r="U40" s="35"/>
      <c r="V40" s="35"/>
      <c r="W40" s="35"/>
      <c r="X40" s="123"/>
      <c r="Y40" s="35"/>
      <c r="Z40" s="35"/>
    </row>
    <row r="41" spans="1:26" ht="25.5" customHeight="1" x14ac:dyDescent="0.25">
      <c r="C41" s="111"/>
      <c r="M41" s="142"/>
      <c r="N41" s="35"/>
      <c r="O41" s="35"/>
      <c r="P41" s="142"/>
      <c r="Q41" s="142"/>
      <c r="R41" s="35"/>
      <c r="S41" s="35"/>
      <c r="T41" s="35"/>
      <c r="U41" s="35"/>
      <c r="V41" s="35"/>
      <c r="W41" s="35"/>
      <c r="X41" s="123"/>
      <c r="Y41" s="35"/>
      <c r="Z41" s="35"/>
    </row>
    <row r="42" spans="1:26" ht="25.5" customHeight="1" x14ac:dyDescent="0.25">
      <c r="C42" s="111"/>
      <c r="M42" s="142"/>
      <c r="N42" s="35"/>
      <c r="O42" s="35"/>
      <c r="P42" s="142"/>
      <c r="Q42" s="142"/>
      <c r="R42" s="35"/>
      <c r="S42" s="35"/>
      <c r="T42" s="35"/>
      <c r="U42" s="35"/>
      <c r="V42" s="35"/>
      <c r="W42" s="35"/>
      <c r="X42" s="123"/>
      <c r="Y42" s="35"/>
      <c r="Z42" s="35"/>
    </row>
    <row r="43" spans="1:26" ht="25.5" customHeight="1" x14ac:dyDescent="0.25">
      <c r="C43" s="111"/>
      <c r="M43" s="142"/>
      <c r="N43" s="35"/>
      <c r="O43" s="35"/>
      <c r="P43" s="142"/>
      <c r="Q43" s="142"/>
      <c r="R43" s="35"/>
      <c r="S43" s="35"/>
      <c r="T43" s="35"/>
      <c r="U43" s="35"/>
      <c r="V43" s="35"/>
      <c r="W43" s="35"/>
      <c r="X43" s="123"/>
      <c r="Y43" s="35"/>
      <c r="Z43" s="35"/>
    </row>
    <row r="44" spans="1:26" ht="25.5" customHeight="1" x14ac:dyDescent="0.25">
      <c r="C44" s="111"/>
      <c r="M44" s="142"/>
      <c r="N44" s="35"/>
      <c r="O44" s="35"/>
      <c r="P44" s="142"/>
      <c r="Q44" s="142"/>
      <c r="R44" s="35"/>
      <c r="S44" s="35"/>
      <c r="T44" s="35"/>
      <c r="U44" s="35"/>
      <c r="V44" s="35"/>
      <c r="W44" s="35"/>
      <c r="X44" s="123"/>
      <c r="Y44" s="35"/>
      <c r="Z44" s="35"/>
    </row>
    <row r="45" spans="1:26" ht="25.5" customHeight="1" x14ac:dyDescent="0.25">
      <c r="C45" s="111"/>
      <c r="M45" s="142"/>
      <c r="N45" s="35"/>
      <c r="O45" s="35"/>
      <c r="P45" s="142"/>
      <c r="Q45" s="142"/>
      <c r="R45" s="35"/>
      <c r="S45" s="35"/>
      <c r="T45" s="35"/>
      <c r="U45" s="35"/>
      <c r="V45" s="35"/>
      <c r="W45" s="35"/>
      <c r="X45" s="123"/>
      <c r="Y45" s="35"/>
      <c r="Z45" s="35"/>
    </row>
    <row r="46" spans="1:26" ht="25.5" customHeight="1" x14ac:dyDescent="0.25">
      <c r="C46" s="111"/>
      <c r="M46" s="142"/>
      <c r="N46" s="35"/>
      <c r="O46" s="35"/>
      <c r="P46" s="142"/>
      <c r="Q46" s="142"/>
      <c r="R46" s="35"/>
      <c r="S46" s="35"/>
      <c r="T46" s="35"/>
      <c r="U46" s="35"/>
      <c r="V46" s="35"/>
      <c r="W46" s="35"/>
      <c r="X46" s="123"/>
      <c r="Y46" s="35"/>
      <c r="Z46" s="35"/>
    </row>
    <row r="47" spans="1:26" ht="25.5" customHeight="1" x14ac:dyDescent="0.25">
      <c r="C47" s="111"/>
      <c r="M47" s="142"/>
      <c r="N47" s="35"/>
      <c r="O47" s="35"/>
      <c r="P47" s="142"/>
      <c r="Q47" s="142"/>
      <c r="R47" s="35"/>
      <c r="S47" s="35"/>
      <c r="T47" s="35"/>
      <c r="U47" s="35"/>
      <c r="V47" s="35"/>
      <c r="W47" s="35"/>
      <c r="X47" s="123"/>
      <c r="Y47" s="35"/>
      <c r="Z47" s="35"/>
    </row>
    <row r="48" spans="1:26" ht="25.5" customHeight="1" x14ac:dyDescent="0.25">
      <c r="C48" s="111"/>
      <c r="M48" s="142"/>
      <c r="N48" s="35"/>
      <c r="O48" s="35"/>
      <c r="P48" s="142"/>
      <c r="Q48" s="142"/>
      <c r="R48" s="35"/>
      <c r="S48" s="35"/>
      <c r="T48" s="35"/>
      <c r="U48" s="35"/>
      <c r="V48" s="35"/>
      <c r="W48" s="35"/>
      <c r="X48" s="123"/>
      <c r="Y48" s="35"/>
      <c r="Z48" s="35"/>
    </row>
    <row r="49" spans="3:26" ht="25.5" customHeight="1" x14ac:dyDescent="0.25">
      <c r="C49" s="111"/>
      <c r="M49" s="142"/>
      <c r="N49" s="35"/>
      <c r="O49" s="35"/>
      <c r="P49" s="142"/>
      <c r="Q49" s="142"/>
      <c r="R49" s="35"/>
      <c r="S49" s="35"/>
      <c r="T49" s="35"/>
      <c r="U49" s="35"/>
      <c r="V49" s="35"/>
      <c r="W49" s="35"/>
      <c r="X49" s="123"/>
      <c r="Y49" s="35"/>
      <c r="Z49" s="35"/>
    </row>
    <row r="50" spans="3:26" ht="25.5" customHeight="1" x14ac:dyDescent="0.25">
      <c r="C50" s="111"/>
      <c r="M50" s="142"/>
      <c r="N50" s="35"/>
      <c r="O50" s="35"/>
      <c r="P50" s="142"/>
      <c r="Q50" s="142"/>
      <c r="R50" s="35"/>
      <c r="S50" s="35"/>
      <c r="T50" s="35"/>
      <c r="U50" s="35"/>
      <c r="V50" s="35"/>
      <c r="W50" s="35"/>
      <c r="X50" s="123"/>
      <c r="Y50" s="35"/>
      <c r="Z50" s="35"/>
    </row>
    <row r="51" spans="3:26" ht="25.5" customHeight="1" x14ac:dyDescent="0.25">
      <c r="C51" s="111"/>
      <c r="M51" s="142"/>
      <c r="N51" s="35"/>
      <c r="O51" s="35"/>
      <c r="P51" s="142"/>
      <c r="Q51" s="142"/>
      <c r="R51" s="35"/>
      <c r="S51" s="35"/>
      <c r="T51" s="35"/>
      <c r="U51" s="35"/>
      <c r="V51" s="35"/>
      <c r="W51" s="35"/>
      <c r="X51" s="123"/>
      <c r="Y51" s="35"/>
      <c r="Z51" s="35"/>
    </row>
  </sheetData>
  <sortState ref="A13:AA27">
    <sortCondition descending="1" ref="J13:J27"/>
    <sortCondition ref="K13:K27"/>
  </sortState>
  <mergeCells count="23">
    <mergeCell ref="J29:L29"/>
    <mergeCell ref="J30:L30"/>
    <mergeCell ref="A11:A12"/>
    <mergeCell ref="B11:B12"/>
    <mergeCell ref="C11:C12"/>
    <mergeCell ref="J11:K11"/>
    <mergeCell ref="L11:L12"/>
    <mergeCell ref="D11:D12"/>
    <mergeCell ref="E11:E12"/>
    <mergeCell ref="G11:G12"/>
    <mergeCell ref="H11:H12"/>
    <mergeCell ref="I11:I12"/>
    <mergeCell ref="F11:F12"/>
    <mergeCell ref="A10:L10"/>
    <mergeCell ref="A2:L2"/>
    <mergeCell ref="A3:L3"/>
    <mergeCell ref="A4:L4"/>
    <mergeCell ref="A5:L5"/>
    <mergeCell ref="A1:L1"/>
    <mergeCell ref="A6:L6"/>
    <mergeCell ref="A7:L7"/>
    <mergeCell ref="A8:L8"/>
    <mergeCell ref="A9:L9"/>
  </mergeCells>
  <pageMargins left="0" right="0" top="0" bottom="0" header="0" footer="0"/>
  <pageSetup paperSize="9" scale="4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39"/>
  <sheetViews>
    <sheetView view="pageBreakPreview" topLeftCell="A118" zoomScaleNormal="100" zoomScaleSheetLayoutView="100" workbookViewId="0">
      <selection activeCell="A125" sqref="A125:I139"/>
    </sheetView>
  </sheetViews>
  <sheetFormatPr defaultRowHeight="16.5" x14ac:dyDescent="0.3"/>
  <cols>
    <col min="1" max="1" width="5.28515625" style="20" customWidth="1"/>
    <col min="2" max="2" width="7.7109375" style="20" customWidth="1"/>
    <col min="3" max="3" width="33.28515625" style="1" customWidth="1"/>
    <col min="4" max="4" width="10.42578125" style="20" customWidth="1"/>
    <col min="5" max="5" width="9.42578125" style="20" customWidth="1"/>
    <col min="6" max="6" width="24.5703125" style="20" customWidth="1"/>
    <col min="7" max="7" width="27.5703125" style="1" hidden="1" customWidth="1"/>
    <col min="8" max="8" width="19.85546875" style="1" customWidth="1"/>
    <col min="9" max="9" width="17.85546875" style="1" customWidth="1"/>
    <col min="10" max="10" width="7.42578125" style="1" customWidth="1"/>
    <col min="11" max="16384" width="9.140625" style="1"/>
  </cols>
  <sheetData>
    <row r="1" spans="1:11" ht="34.5" customHeight="1" x14ac:dyDescent="0.3">
      <c r="A1" s="640"/>
      <c r="B1" s="640"/>
      <c r="C1" s="640"/>
      <c r="D1" s="640"/>
      <c r="E1" s="640"/>
      <c r="F1" s="640"/>
      <c r="G1" s="640"/>
      <c r="H1" s="640"/>
      <c r="I1" s="640"/>
    </row>
    <row r="2" spans="1:11" ht="42" customHeight="1" x14ac:dyDescent="0.3">
      <c r="A2" s="136"/>
      <c r="B2" s="136"/>
      <c r="C2" s="136"/>
      <c r="D2" s="136"/>
      <c r="E2"/>
      <c r="F2" s="136"/>
      <c r="G2" s="136"/>
      <c r="H2" s="136"/>
      <c r="I2" s="136"/>
    </row>
    <row r="3" spans="1:11" ht="25.5" customHeight="1" x14ac:dyDescent="0.3">
      <c r="A3" s="643" t="s">
        <v>111</v>
      </c>
      <c r="B3" s="643"/>
      <c r="C3" s="643"/>
      <c r="D3" s="643"/>
      <c r="E3" s="643"/>
      <c r="F3" s="643"/>
      <c r="G3" s="643"/>
      <c r="H3" s="643"/>
      <c r="I3" s="643"/>
    </row>
    <row r="4" spans="1:11" ht="20.25" customHeight="1" x14ac:dyDescent="0.3">
      <c r="A4" s="643" t="s">
        <v>218</v>
      </c>
      <c r="B4" s="643"/>
      <c r="C4" s="643"/>
      <c r="D4" s="643"/>
      <c r="E4" s="643"/>
      <c r="F4" s="643"/>
      <c r="G4" s="643"/>
      <c r="H4" s="643"/>
      <c r="I4" s="643"/>
      <c r="J4"/>
    </row>
    <row r="5" spans="1:11" ht="20.25" customHeight="1" x14ac:dyDescent="0.3">
      <c r="A5" s="649" t="s">
        <v>52</v>
      </c>
      <c r="B5" s="649"/>
      <c r="C5" s="649"/>
      <c r="D5" s="649"/>
      <c r="E5" s="649"/>
      <c r="F5" s="649"/>
      <c r="G5" s="649"/>
      <c r="H5" s="649"/>
      <c r="I5" s="649"/>
    </row>
    <row r="6" spans="1:11" ht="18.75" x14ac:dyDescent="0.3">
      <c r="A6" s="642">
        <v>41854</v>
      </c>
      <c r="B6" s="642"/>
      <c r="C6" s="642"/>
      <c r="D6" s="642"/>
      <c r="E6" s="642"/>
      <c r="F6" s="642"/>
      <c r="G6" s="642"/>
      <c r="H6" s="642"/>
      <c r="I6" s="642"/>
      <c r="K6"/>
    </row>
    <row r="7" spans="1:11" ht="18.75" customHeight="1" thickBot="1" x14ac:dyDescent="0.35">
      <c r="A7" s="648" t="s">
        <v>135</v>
      </c>
      <c r="B7" s="648"/>
      <c r="C7" s="648"/>
      <c r="D7" s="648"/>
      <c r="E7" s="648"/>
      <c r="F7" s="648"/>
      <c r="G7" s="648"/>
      <c r="H7" s="648"/>
      <c r="I7" s="648"/>
    </row>
    <row r="8" spans="1:11" ht="32.25" customHeight="1" x14ac:dyDescent="0.3">
      <c r="A8" s="644" t="s">
        <v>53</v>
      </c>
      <c r="B8" s="646" t="s">
        <v>7</v>
      </c>
      <c r="C8" s="650" t="s">
        <v>8</v>
      </c>
      <c r="D8" s="650" t="s">
        <v>54</v>
      </c>
      <c r="E8" s="650" t="s">
        <v>48</v>
      </c>
      <c r="F8" s="650" t="s">
        <v>104</v>
      </c>
      <c r="G8" s="652" t="s">
        <v>103</v>
      </c>
      <c r="H8" s="654" t="s">
        <v>49</v>
      </c>
      <c r="I8" s="656" t="s">
        <v>55</v>
      </c>
      <c r="J8" s="2"/>
      <c r="K8" s="2"/>
    </row>
    <row r="9" spans="1:11" ht="25.5" customHeight="1" thickBot="1" x14ac:dyDescent="0.35">
      <c r="A9" s="645"/>
      <c r="B9" s="647"/>
      <c r="C9" s="651"/>
      <c r="D9" s="651"/>
      <c r="E9" s="651"/>
      <c r="F9" s="658"/>
      <c r="G9" s="653"/>
      <c r="H9" s="655"/>
      <c r="I9" s="657"/>
      <c r="J9" s="2"/>
      <c r="K9" s="2"/>
    </row>
    <row r="10" spans="1:11" ht="18.75" customHeight="1" x14ac:dyDescent="0.3">
      <c r="A10" s="625" t="s">
        <v>442</v>
      </c>
      <c r="B10" s="626"/>
      <c r="C10" s="626"/>
      <c r="D10" s="626"/>
      <c r="E10" s="626"/>
      <c r="F10" s="626"/>
      <c r="G10" s="626"/>
      <c r="H10" s="626"/>
      <c r="I10" s="627"/>
      <c r="J10" s="2"/>
      <c r="K10" s="2"/>
    </row>
    <row r="11" spans="1:11" ht="16.5" customHeight="1" thickBot="1" x14ac:dyDescent="0.35">
      <c r="A11" s="634" t="s">
        <v>197</v>
      </c>
      <c r="B11" s="635"/>
      <c r="C11" s="635"/>
      <c r="D11" s="635"/>
      <c r="E11" s="635"/>
      <c r="F11" s="635"/>
      <c r="G11" s="635"/>
      <c r="H11" s="635"/>
      <c r="I11" s="636"/>
      <c r="J11" s="2"/>
      <c r="K11" s="2"/>
    </row>
    <row r="12" spans="1:11" ht="15.75" customHeight="1" thickBot="1" x14ac:dyDescent="0.35">
      <c r="A12" s="637" t="s">
        <v>443</v>
      </c>
      <c r="B12" s="638"/>
      <c r="C12" s="638"/>
      <c r="D12" s="638"/>
      <c r="E12" s="638"/>
      <c r="F12" s="638"/>
      <c r="G12" s="638"/>
      <c r="H12" s="638"/>
      <c r="I12" s="639"/>
      <c r="J12" s="2"/>
      <c r="K12" s="2"/>
    </row>
    <row r="13" spans="1:11" s="473" customFormat="1" ht="22.5" customHeight="1" x14ac:dyDescent="0.25">
      <c r="A13" s="466">
        <v>1</v>
      </c>
      <c r="B13" s="467">
        <v>60</v>
      </c>
      <c r="C13" s="449" t="s">
        <v>448</v>
      </c>
      <c r="D13" s="468">
        <v>2001</v>
      </c>
      <c r="E13" s="468" t="s">
        <v>83</v>
      </c>
      <c r="F13" s="469" t="s">
        <v>221</v>
      </c>
      <c r="G13" s="470" t="s">
        <v>222</v>
      </c>
      <c r="H13" s="471" t="s">
        <v>113</v>
      </c>
      <c r="I13" s="472" t="s">
        <v>223</v>
      </c>
    </row>
    <row r="14" spans="1:11" s="473" customFormat="1" ht="22.5" customHeight="1" x14ac:dyDescent="0.25">
      <c r="A14" s="474">
        <v>2</v>
      </c>
      <c r="B14" s="475">
        <v>59</v>
      </c>
      <c r="C14" s="448" t="s">
        <v>445</v>
      </c>
      <c r="D14" s="444"/>
      <c r="E14" s="444" t="s">
        <v>58</v>
      </c>
      <c r="F14" s="455" t="s">
        <v>125</v>
      </c>
      <c r="G14" s="476" t="s">
        <v>235</v>
      </c>
      <c r="H14" s="477" t="s">
        <v>113</v>
      </c>
      <c r="I14" s="478" t="s">
        <v>223</v>
      </c>
    </row>
    <row r="15" spans="1:11" s="473" customFormat="1" ht="22.5" customHeight="1" x14ac:dyDescent="0.25">
      <c r="A15" s="474">
        <v>3</v>
      </c>
      <c r="B15" s="475">
        <v>71</v>
      </c>
      <c r="C15" s="446" t="s">
        <v>450</v>
      </c>
      <c r="D15" s="444">
        <v>2002</v>
      </c>
      <c r="E15" s="444" t="s">
        <v>61</v>
      </c>
      <c r="F15" s="260" t="s">
        <v>226</v>
      </c>
      <c r="G15" s="476"/>
      <c r="H15" s="477" t="s">
        <v>227</v>
      </c>
      <c r="I15" s="478" t="s">
        <v>228</v>
      </c>
    </row>
    <row r="16" spans="1:11" s="473" customFormat="1" ht="22.5" customHeight="1" x14ac:dyDescent="0.25">
      <c r="A16" s="474">
        <v>4</v>
      </c>
      <c r="B16" s="475">
        <v>30</v>
      </c>
      <c r="C16" s="446" t="s">
        <v>449</v>
      </c>
      <c r="D16" s="444">
        <v>1984</v>
      </c>
      <c r="E16" s="444"/>
      <c r="F16" s="479" t="s">
        <v>404</v>
      </c>
      <c r="G16" s="476" t="s">
        <v>444</v>
      </c>
      <c r="H16" s="477" t="s">
        <v>231</v>
      </c>
      <c r="I16" s="478" t="s">
        <v>232</v>
      </c>
    </row>
    <row r="17" spans="1:11" s="473" customFormat="1" ht="22.5" customHeight="1" x14ac:dyDescent="0.25">
      <c r="A17" s="474">
        <v>5</v>
      </c>
      <c r="B17" s="475">
        <v>28</v>
      </c>
      <c r="C17" s="448" t="s">
        <v>447</v>
      </c>
      <c r="D17" s="444">
        <v>1995</v>
      </c>
      <c r="E17" s="444" t="s">
        <v>58</v>
      </c>
      <c r="F17" s="455" t="s">
        <v>230</v>
      </c>
      <c r="G17" s="476"/>
      <c r="H17" s="477" t="s">
        <v>231</v>
      </c>
      <c r="I17" s="478" t="s">
        <v>232</v>
      </c>
    </row>
    <row r="18" spans="1:11" s="473" customFormat="1" ht="22.5" customHeight="1" x14ac:dyDescent="0.25">
      <c r="A18" s="474">
        <v>6</v>
      </c>
      <c r="B18" s="475">
        <v>51</v>
      </c>
      <c r="C18" s="448" t="s">
        <v>446</v>
      </c>
      <c r="D18" s="444"/>
      <c r="E18" s="444" t="s">
        <v>58</v>
      </c>
      <c r="F18" s="455" t="s">
        <v>275</v>
      </c>
      <c r="G18" s="476"/>
      <c r="H18" s="477" t="s">
        <v>276</v>
      </c>
      <c r="I18" s="478" t="s">
        <v>277</v>
      </c>
    </row>
    <row r="19" spans="1:11" s="473" customFormat="1" ht="22.5" customHeight="1" x14ac:dyDescent="0.25">
      <c r="A19" s="474">
        <v>7</v>
      </c>
      <c r="B19" s="475">
        <v>61</v>
      </c>
      <c r="C19" s="448" t="s">
        <v>448</v>
      </c>
      <c r="D19" s="444">
        <v>2001</v>
      </c>
      <c r="E19" s="444" t="s">
        <v>83</v>
      </c>
      <c r="F19" s="455" t="s">
        <v>224</v>
      </c>
      <c r="G19" s="476"/>
      <c r="H19" s="477" t="s">
        <v>113</v>
      </c>
      <c r="I19" s="478" t="s">
        <v>114</v>
      </c>
    </row>
    <row r="20" spans="1:11" s="473" customFormat="1" ht="22.5" customHeight="1" x14ac:dyDescent="0.25">
      <c r="A20" s="474">
        <v>8</v>
      </c>
      <c r="B20" s="475">
        <v>58</v>
      </c>
      <c r="C20" s="448" t="s">
        <v>445</v>
      </c>
      <c r="D20" s="444"/>
      <c r="E20" s="444" t="s">
        <v>58</v>
      </c>
      <c r="F20" s="455" t="s">
        <v>233</v>
      </c>
      <c r="G20" s="476" t="s">
        <v>234</v>
      </c>
      <c r="H20" s="477" t="s">
        <v>113</v>
      </c>
      <c r="I20" s="478" t="s">
        <v>223</v>
      </c>
    </row>
    <row r="21" spans="1:11" ht="20.25" customHeight="1" thickBot="1" x14ac:dyDescent="0.35">
      <c r="A21" s="634" t="s">
        <v>203</v>
      </c>
      <c r="B21" s="635"/>
      <c r="C21" s="635"/>
      <c r="D21" s="635"/>
      <c r="E21" s="635"/>
      <c r="F21" s="635"/>
      <c r="G21" s="635"/>
      <c r="H21" s="635"/>
      <c r="I21" s="636"/>
      <c r="J21" s="2"/>
      <c r="K21" s="2"/>
    </row>
    <row r="22" spans="1:11" ht="15.75" customHeight="1" thickBot="1" x14ac:dyDescent="0.35">
      <c r="A22" s="637" t="s">
        <v>451</v>
      </c>
      <c r="B22" s="638"/>
      <c r="C22" s="638"/>
      <c r="D22" s="638"/>
      <c r="E22" s="638"/>
      <c r="F22" s="638"/>
      <c r="G22" s="638"/>
      <c r="H22" s="638"/>
      <c r="I22" s="639"/>
      <c r="J22" s="2"/>
      <c r="K22" s="2"/>
    </row>
    <row r="23" spans="1:11" s="483" customFormat="1" ht="23.25" customHeight="1" x14ac:dyDescent="0.3">
      <c r="A23" s="466">
        <v>1</v>
      </c>
      <c r="B23" s="467">
        <v>66</v>
      </c>
      <c r="C23" s="480" t="s">
        <v>225</v>
      </c>
      <c r="D23" s="481">
        <v>2002</v>
      </c>
      <c r="E23" s="481" t="s">
        <v>61</v>
      </c>
      <c r="F23" s="482" t="s">
        <v>255</v>
      </c>
      <c r="G23" s="384"/>
      <c r="H23" s="471" t="s">
        <v>227</v>
      </c>
      <c r="I23" s="472" t="s">
        <v>228</v>
      </c>
    </row>
    <row r="24" spans="1:11" s="483" customFormat="1" ht="23.25" customHeight="1" x14ac:dyDescent="0.3">
      <c r="A24" s="474">
        <v>2</v>
      </c>
      <c r="B24" s="475">
        <v>63</v>
      </c>
      <c r="C24" s="484" t="s">
        <v>252</v>
      </c>
      <c r="D24" s="485">
        <v>2000</v>
      </c>
      <c r="E24" s="485" t="s">
        <v>61</v>
      </c>
      <c r="F24" s="486" t="s">
        <v>253</v>
      </c>
      <c r="G24" s="201" t="s">
        <v>254</v>
      </c>
      <c r="H24" s="477" t="s">
        <v>113</v>
      </c>
      <c r="I24" s="478" t="s">
        <v>114</v>
      </c>
    </row>
    <row r="25" spans="1:11" s="483" customFormat="1" ht="23.25" customHeight="1" thickBot="1" x14ac:dyDescent="0.35">
      <c r="A25" s="487">
        <v>3</v>
      </c>
      <c r="B25" s="488">
        <v>64</v>
      </c>
      <c r="C25" s="492" t="s">
        <v>298</v>
      </c>
      <c r="D25" s="493">
        <v>2001</v>
      </c>
      <c r="E25" s="493" t="s">
        <v>61</v>
      </c>
      <c r="F25" s="494" t="s">
        <v>299</v>
      </c>
      <c r="G25" s="495" t="s">
        <v>300</v>
      </c>
      <c r="H25" s="490" t="s">
        <v>113</v>
      </c>
      <c r="I25" s="491" t="s">
        <v>114</v>
      </c>
    </row>
    <row r="26" spans="1:11" ht="18.75" customHeight="1" x14ac:dyDescent="0.3">
      <c r="A26" s="625" t="s">
        <v>452</v>
      </c>
      <c r="B26" s="626"/>
      <c r="C26" s="626"/>
      <c r="D26" s="626"/>
      <c r="E26" s="626"/>
      <c r="F26" s="626"/>
      <c r="G26" s="626"/>
      <c r="H26" s="626"/>
      <c r="I26" s="627"/>
      <c r="J26" s="2"/>
      <c r="K26" s="2"/>
    </row>
    <row r="27" spans="1:11" ht="16.5" customHeight="1" thickBot="1" x14ac:dyDescent="0.35">
      <c r="A27" s="769" t="s">
        <v>486</v>
      </c>
      <c r="B27" s="770"/>
      <c r="C27" s="770"/>
      <c r="D27" s="770"/>
      <c r="E27" s="770"/>
      <c r="F27" s="770"/>
      <c r="G27" s="770"/>
      <c r="H27" s="770"/>
      <c r="I27" s="771"/>
      <c r="J27" s="2"/>
      <c r="K27" s="2"/>
    </row>
    <row r="28" spans="1:11" ht="15.75" customHeight="1" thickBot="1" x14ac:dyDescent="0.35">
      <c r="A28" s="637" t="s">
        <v>453</v>
      </c>
      <c r="B28" s="638"/>
      <c r="C28" s="638"/>
      <c r="D28" s="638"/>
      <c r="E28" s="638"/>
      <c r="F28" s="638"/>
      <c r="G28" s="638"/>
      <c r="H28" s="638"/>
      <c r="I28" s="639"/>
      <c r="J28" s="2"/>
      <c r="K28" s="2"/>
    </row>
    <row r="29" spans="1:11" s="473" customFormat="1" ht="24.75" customHeight="1" x14ac:dyDescent="0.25">
      <c r="A29" s="474">
        <v>1</v>
      </c>
      <c r="B29" s="475">
        <v>68</v>
      </c>
      <c r="C29" s="256" t="s">
        <v>236</v>
      </c>
      <c r="D29" s="444">
        <v>1996</v>
      </c>
      <c r="E29" s="444" t="s">
        <v>58</v>
      </c>
      <c r="F29" s="260" t="s">
        <v>309</v>
      </c>
      <c r="G29" s="476"/>
      <c r="H29" s="477" t="s">
        <v>227</v>
      </c>
      <c r="I29" s="478" t="s">
        <v>228</v>
      </c>
    </row>
    <row r="30" spans="1:11" s="473" customFormat="1" ht="24.75" customHeight="1" x14ac:dyDescent="0.25">
      <c r="A30" s="474">
        <v>2</v>
      </c>
      <c r="B30" s="475">
        <v>40</v>
      </c>
      <c r="C30" s="446" t="s">
        <v>100</v>
      </c>
      <c r="D30" s="444">
        <v>1992</v>
      </c>
      <c r="E30" s="444"/>
      <c r="F30" s="260" t="s">
        <v>266</v>
      </c>
      <c r="G30" s="476"/>
      <c r="H30" s="477" t="s">
        <v>267</v>
      </c>
      <c r="I30" s="478" t="s">
        <v>268</v>
      </c>
    </row>
    <row r="31" spans="1:11" s="473" customFormat="1" ht="24.75" customHeight="1" x14ac:dyDescent="0.25">
      <c r="A31" s="474">
        <v>3</v>
      </c>
      <c r="B31" s="475">
        <v>70</v>
      </c>
      <c r="C31" s="446" t="s">
        <v>240</v>
      </c>
      <c r="D31" s="444">
        <v>1988</v>
      </c>
      <c r="E31" s="444" t="s">
        <v>58</v>
      </c>
      <c r="F31" s="260" t="s">
        <v>241</v>
      </c>
      <c r="G31" s="476"/>
      <c r="H31" s="477" t="s">
        <v>227</v>
      </c>
      <c r="I31" s="478" t="s">
        <v>228</v>
      </c>
    </row>
    <row r="32" spans="1:11" s="473" customFormat="1" ht="24.75" customHeight="1" x14ac:dyDescent="0.25">
      <c r="A32" s="474">
        <v>4</v>
      </c>
      <c r="B32" s="475">
        <v>54</v>
      </c>
      <c r="C32" s="446" t="s">
        <v>114</v>
      </c>
      <c r="D32" s="444">
        <v>1986</v>
      </c>
      <c r="E32" s="444" t="s">
        <v>57</v>
      </c>
      <c r="F32" s="260" t="s">
        <v>279</v>
      </c>
      <c r="G32" s="476"/>
      <c r="H32" s="477" t="s">
        <v>113</v>
      </c>
      <c r="I32" s="478" t="s">
        <v>177</v>
      </c>
    </row>
    <row r="33" spans="1:11" s="473" customFormat="1" ht="24.75" customHeight="1" x14ac:dyDescent="0.25">
      <c r="A33" s="474">
        <v>5</v>
      </c>
      <c r="B33" s="475">
        <v>30</v>
      </c>
      <c r="C33" s="446" t="s">
        <v>120</v>
      </c>
      <c r="D33" s="444">
        <v>1984</v>
      </c>
      <c r="E33" s="444"/>
      <c r="F33" s="260" t="s">
        <v>404</v>
      </c>
      <c r="G33" s="476" t="s">
        <v>444</v>
      </c>
      <c r="H33" s="477" t="s">
        <v>231</v>
      </c>
      <c r="I33" s="478" t="s">
        <v>232</v>
      </c>
    </row>
    <row r="34" spans="1:11" s="473" customFormat="1" ht="24.75" customHeight="1" x14ac:dyDescent="0.25">
      <c r="A34" s="474">
        <v>6</v>
      </c>
      <c r="B34" s="475">
        <v>28</v>
      </c>
      <c r="C34" s="446" t="s">
        <v>229</v>
      </c>
      <c r="D34" s="444">
        <v>1995</v>
      </c>
      <c r="E34" s="444" t="s">
        <v>58</v>
      </c>
      <c r="F34" s="260" t="s">
        <v>230</v>
      </c>
      <c r="G34" s="476"/>
      <c r="H34" s="477" t="s">
        <v>231</v>
      </c>
      <c r="I34" s="478" t="s">
        <v>232</v>
      </c>
    </row>
    <row r="35" spans="1:11" s="473" customFormat="1" ht="24.75" customHeight="1" x14ac:dyDescent="0.25">
      <c r="A35" s="474">
        <v>7</v>
      </c>
      <c r="B35" s="475">
        <v>27</v>
      </c>
      <c r="C35" s="446" t="s">
        <v>156</v>
      </c>
      <c r="D35" s="444">
        <v>1996</v>
      </c>
      <c r="E35" s="444" t="s">
        <v>58</v>
      </c>
      <c r="F35" s="260" t="s">
        <v>148</v>
      </c>
      <c r="G35" s="476" t="s">
        <v>291</v>
      </c>
      <c r="H35" s="477" t="s">
        <v>149</v>
      </c>
      <c r="I35" s="478" t="s">
        <v>150</v>
      </c>
    </row>
    <row r="36" spans="1:11" s="473" customFormat="1" ht="30" customHeight="1" x14ac:dyDescent="0.25">
      <c r="A36" s="474">
        <v>8</v>
      </c>
      <c r="B36" s="475">
        <v>46</v>
      </c>
      <c r="C36" s="446" t="s">
        <v>270</v>
      </c>
      <c r="D36" s="444">
        <v>1996</v>
      </c>
      <c r="E36" s="232" t="s">
        <v>60</v>
      </c>
      <c r="F36" s="260" t="s">
        <v>271</v>
      </c>
      <c r="G36" s="476" t="s">
        <v>272</v>
      </c>
      <c r="H36" s="477" t="s">
        <v>273</v>
      </c>
      <c r="I36" s="478" t="s">
        <v>123</v>
      </c>
    </row>
    <row r="37" spans="1:11" s="473" customFormat="1" ht="24.75" customHeight="1" x14ac:dyDescent="0.25">
      <c r="A37" s="474">
        <v>9</v>
      </c>
      <c r="B37" s="475">
        <v>48</v>
      </c>
      <c r="C37" s="446" t="s">
        <v>293</v>
      </c>
      <c r="D37" s="444">
        <v>1984</v>
      </c>
      <c r="E37" s="444" t="s">
        <v>57</v>
      </c>
      <c r="F37" s="260" t="s">
        <v>323</v>
      </c>
      <c r="G37" s="476" t="s">
        <v>294</v>
      </c>
      <c r="H37" s="477" t="s">
        <v>295</v>
      </c>
      <c r="I37" s="478" t="s">
        <v>454</v>
      </c>
    </row>
    <row r="38" spans="1:11" s="473" customFormat="1" ht="24.75" customHeight="1" x14ac:dyDescent="0.25">
      <c r="A38" s="474">
        <v>10</v>
      </c>
      <c r="B38" s="475">
        <v>34</v>
      </c>
      <c r="C38" s="446" t="s">
        <v>262</v>
      </c>
      <c r="D38" s="444">
        <v>1998</v>
      </c>
      <c r="E38" s="444" t="s">
        <v>86</v>
      </c>
      <c r="F38" s="260" t="s">
        <v>263</v>
      </c>
      <c r="G38" s="476" t="s">
        <v>264</v>
      </c>
      <c r="H38" s="477" t="s">
        <v>265</v>
      </c>
      <c r="I38" s="478" t="s">
        <v>199</v>
      </c>
    </row>
    <row r="39" spans="1:11" s="473" customFormat="1" ht="24.75" customHeight="1" x14ac:dyDescent="0.25">
      <c r="A39" s="474">
        <v>11</v>
      </c>
      <c r="B39" s="475">
        <v>100</v>
      </c>
      <c r="C39" s="446" t="s">
        <v>455</v>
      </c>
      <c r="D39" s="444"/>
      <c r="E39" s="444" t="s">
        <v>58</v>
      </c>
      <c r="F39" s="260" t="s">
        <v>456</v>
      </c>
      <c r="G39" s="476"/>
      <c r="H39" s="477" t="s">
        <v>457</v>
      </c>
      <c r="I39" s="478" t="s">
        <v>205</v>
      </c>
    </row>
    <row r="40" spans="1:11" s="473" customFormat="1" ht="24.75" customHeight="1" x14ac:dyDescent="0.25">
      <c r="A40" s="474">
        <v>12</v>
      </c>
      <c r="B40" s="475">
        <v>56</v>
      </c>
      <c r="C40" s="446" t="s">
        <v>280</v>
      </c>
      <c r="D40" s="444">
        <v>1990</v>
      </c>
      <c r="E40" s="444" t="s">
        <v>60</v>
      </c>
      <c r="F40" s="260" t="s">
        <v>281</v>
      </c>
      <c r="G40" s="476"/>
      <c r="H40" s="477" t="s">
        <v>113</v>
      </c>
      <c r="I40" s="478" t="s">
        <v>114</v>
      </c>
    </row>
    <row r="41" spans="1:11" s="473" customFormat="1" ht="24.75" customHeight="1" x14ac:dyDescent="0.25">
      <c r="A41" s="474">
        <v>13</v>
      </c>
      <c r="B41" s="475">
        <v>52</v>
      </c>
      <c r="C41" s="446" t="s">
        <v>274</v>
      </c>
      <c r="D41" s="444"/>
      <c r="E41" s="444" t="s">
        <v>58</v>
      </c>
      <c r="F41" s="260" t="s">
        <v>278</v>
      </c>
      <c r="G41" s="476"/>
      <c r="H41" s="477" t="s">
        <v>276</v>
      </c>
      <c r="I41" s="478" t="s">
        <v>277</v>
      </c>
    </row>
    <row r="42" spans="1:11" s="473" customFormat="1" ht="24.75" customHeight="1" x14ac:dyDescent="0.25">
      <c r="A42" s="474">
        <v>14</v>
      </c>
      <c r="B42" s="475">
        <v>69</v>
      </c>
      <c r="C42" s="446" t="s">
        <v>422</v>
      </c>
      <c r="D42" s="444">
        <v>1978</v>
      </c>
      <c r="E42" s="444" t="s">
        <v>58</v>
      </c>
      <c r="F42" s="260" t="s">
        <v>239</v>
      </c>
      <c r="G42" s="476"/>
      <c r="H42" s="477" t="s">
        <v>227</v>
      </c>
      <c r="I42" s="478" t="s">
        <v>228</v>
      </c>
    </row>
    <row r="43" spans="1:11" s="473" customFormat="1" ht="24.75" customHeight="1" x14ac:dyDescent="0.25">
      <c r="A43" s="474">
        <v>15</v>
      </c>
      <c r="B43" s="475">
        <v>67</v>
      </c>
      <c r="C43" s="256" t="s">
        <v>236</v>
      </c>
      <c r="D43" s="444">
        <v>1996</v>
      </c>
      <c r="E43" s="444" t="s">
        <v>58</v>
      </c>
      <c r="F43" s="260" t="s">
        <v>237</v>
      </c>
      <c r="G43" s="476" t="s">
        <v>238</v>
      </c>
      <c r="H43" s="477" t="s">
        <v>108</v>
      </c>
      <c r="I43" s="478" t="s">
        <v>228</v>
      </c>
    </row>
    <row r="44" spans="1:11" s="473" customFormat="1" ht="24.75" customHeight="1" x14ac:dyDescent="0.25">
      <c r="A44" s="474">
        <v>16</v>
      </c>
      <c r="B44" s="475">
        <v>41</v>
      </c>
      <c r="C44" s="446" t="s">
        <v>100</v>
      </c>
      <c r="D44" s="444">
        <v>1992</v>
      </c>
      <c r="E44" s="444"/>
      <c r="F44" s="260" t="s">
        <v>269</v>
      </c>
      <c r="G44" s="476"/>
      <c r="H44" s="477" t="s">
        <v>267</v>
      </c>
      <c r="I44" s="478" t="s">
        <v>268</v>
      </c>
    </row>
    <row r="45" spans="1:11" ht="33.75" customHeight="1" thickBot="1" x14ac:dyDescent="0.35">
      <c r="A45" s="634" t="s">
        <v>200</v>
      </c>
      <c r="B45" s="635"/>
      <c r="C45" s="635"/>
      <c r="D45" s="635"/>
      <c r="E45" s="635"/>
      <c r="F45" s="635"/>
      <c r="G45" s="635"/>
      <c r="H45" s="635"/>
      <c r="I45" s="636"/>
      <c r="J45" s="2"/>
      <c r="K45" s="2"/>
    </row>
    <row r="46" spans="1:11" ht="15.75" customHeight="1" thickBot="1" x14ac:dyDescent="0.35">
      <c r="A46" s="637" t="s">
        <v>458</v>
      </c>
      <c r="B46" s="638"/>
      <c r="C46" s="638"/>
      <c r="D46" s="638"/>
      <c r="E46" s="638"/>
      <c r="F46" s="638"/>
      <c r="G46" s="638"/>
      <c r="H46" s="638"/>
      <c r="I46" s="639"/>
      <c r="J46" s="2"/>
      <c r="K46" s="2"/>
    </row>
    <row r="47" spans="1:11" s="473" customFormat="1" ht="33.75" customHeight="1" x14ac:dyDescent="0.25">
      <c r="A47" s="474">
        <v>1</v>
      </c>
      <c r="B47" s="475">
        <v>23</v>
      </c>
      <c r="C47" s="446" t="s">
        <v>190</v>
      </c>
      <c r="D47" s="444">
        <v>1992</v>
      </c>
      <c r="E47" s="232" t="s">
        <v>57</v>
      </c>
      <c r="F47" s="260" t="s">
        <v>153</v>
      </c>
      <c r="G47" s="476" t="s">
        <v>332</v>
      </c>
      <c r="H47" s="477" t="s">
        <v>149</v>
      </c>
      <c r="I47" s="478" t="s">
        <v>150</v>
      </c>
    </row>
    <row r="48" spans="1:11" s="473" customFormat="1" ht="33.75" customHeight="1" x14ac:dyDescent="0.25">
      <c r="A48" s="474">
        <v>2</v>
      </c>
      <c r="B48" s="475">
        <v>25</v>
      </c>
      <c r="C48" s="446" t="s">
        <v>182</v>
      </c>
      <c r="D48" s="444">
        <v>1989</v>
      </c>
      <c r="E48" s="232" t="s">
        <v>57</v>
      </c>
      <c r="F48" s="260" t="s">
        <v>288</v>
      </c>
      <c r="G48" s="476" t="s">
        <v>289</v>
      </c>
      <c r="H48" s="477" t="s">
        <v>149</v>
      </c>
      <c r="I48" s="478" t="s">
        <v>150</v>
      </c>
    </row>
    <row r="49" spans="1:9" s="473" customFormat="1" ht="33.75" customHeight="1" x14ac:dyDescent="0.25">
      <c r="A49" s="474">
        <v>3</v>
      </c>
      <c r="B49" s="475">
        <v>37</v>
      </c>
      <c r="C49" s="446" t="s">
        <v>206</v>
      </c>
      <c r="D49" s="444">
        <v>1998</v>
      </c>
      <c r="E49" s="232" t="s">
        <v>83</v>
      </c>
      <c r="F49" s="260" t="s">
        <v>107</v>
      </c>
      <c r="G49" s="476"/>
      <c r="H49" s="477" t="s">
        <v>59</v>
      </c>
      <c r="I49" s="478" t="s">
        <v>302</v>
      </c>
    </row>
    <row r="50" spans="1:9" s="473" customFormat="1" ht="33.75" customHeight="1" x14ac:dyDescent="0.25">
      <c r="A50" s="474">
        <v>4</v>
      </c>
      <c r="B50" s="475">
        <v>27</v>
      </c>
      <c r="C50" s="446" t="s">
        <v>459</v>
      </c>
      <c r="D50" s="444">
        <v>1996</v>
      </c>
      <c r="E50" s="232" t="s">
        <v>58</v>
      </c>
      <c r="F50" s="260" t="s">
        <v>148</v>
      </c>
      <c r="G50" s="476" t="s">
        <v>291</v>
      </c>
      <c r="H50" s="477" t="s">
        <v>149</v>
      </c>
      <c r="I50" s="478" t="s">
        <v>150</v>
      </c>
    </row>
    <row r="51" spans="1:9" s="473" customFormat="1" ht="33.75" customHeight="1" x14ac:dyDescent="0.25">
      <c r="A51" s="474">
        <v>5</v>
      </c>
      <c r="B51" s="475">
        <v>101</v>
      </c>
      <c r="C51" s="446" t="s">
        <v>461</v>
      </c>
      <c r="D51" s="444"/>
      <c r="E51" s="232"/>
      <c r="F51" s="260" t="s">
        <v>456</v>
      </c>
      <c r="G51" s="476"/>
      <c r="H51" s="477" t="s">
        <v>457</v>
      </c>
      <c r="I51" s="478" t="s">
        <v>205</v>
      </c>
    </row>
    <row r="52" spans="1:9" s="473" customFormat="1" ht="33.75" customHeight="1" x14ac:dyDescent="0.25">
      <c r="A52" s="474">
        <v>6</v>
      </c>
      <c r="B52" s="475">
        <v>69</v>
      </c>
      <c r="C52" s="256" t="s">
        <v>462</v>
      </c>
      <c r="D52" s="444">
        <v>1978</v>
      </c>
      <c r="E52" s="232" t="s">
        <v>58</v>
      </c>
      <c r="F52" s="260" t="s">
        <v>239</v>
      </c>
      <c r="G52" s="476"/>
      <c r="H52" s="477" t="s">
        <v>227</v>
      </c>
      <c r="I52" s="478" t="s">
        <v>228</v>
      </c>
    </row>
    <row r="53" spans="1:9" s="473" customFormat="1" ht="33.75" customHeight="1" x14ac:dyDescent="0.25">
      <c r="A53" s="474">
        <v>7</v>
      </c>
      <c r="B53" s="475">
        <v>68</v>
      </c>
      <c r="C53" s="256" t="s">
        <v>463</v>
      </c>
      <c r="D53" s="444">
        <v>1996</v>
      </c>
      <c r="E53" s="232" t="s">
        <v>58</v>
      </c>
      <c r="F53" s="260" t="s">
        <v>309</v>
      </c>
      <c r="G53" s="476"/>
      <c r="H53" s="477" t="s">
        <v>227</v>
      </c>
      <c r="I53" s="478" t="s">
        <v>228</v>
      </c>
    </row>
    <row r="54" spans="1:9" s="473" customFormat="1" ht="33.75" customHeight="1" x14ac:dyDescent="0.25">
      <c r="A54" s="474">
        <v>8</v>
      </c>
      <c r="B54" s="475">
        <v>53</v>
      </c>
      <c r="C54" s="446" t="s">
        <v>464</v>
      </c>
      <c r="D54" s="444"/>
      <c r="E54" s="232" t="s">
        <v>58</v>
      </c>
      <c r="F54" s="260" t="s">
        <v>308</v>
      </c>
      <c r="G54" s="476"/>
      <c r="H54" s="477" t="s">
        <v>276</v>
      </c>
      <c r="I54" s="478" t="s">
        <v>277</v>
      </c>
    </row>
    <row r="55" spans="1:9" s="473" customFormat="1" ht="33.75" customHeight="1" x14ac:dyDescent="0.25">
      <c r="A55" s="474">
        <v>9</v>
      </c>
      <c r="B55" s="475">
        <v>47</v>
      </c>
      <c r="C55" s="446" t="s">
        <v>460</v>
      </c>
      <c r="D55" s="444">
        <v>1968</v>
      </c>
      <c r="E55" s="232" t="s">
        <v>58</v>
      </c>
      <c r="F55" s="260" t="s">
        <v>465</v>
      </c>
      <c r="G55" s="476" t="s">
        <v>304</v>
      </c>
      <c r="H55" s="477" t="s">
        <v>295</v>
      </c>
      <c r="I55" s="478" t="s">
        <v>454</v>
      </c>
    </row>
    <row r="56" spans="1:9" s="473" customFormat="1" ht="33.75" customHeight="1" x14ac:dyDescent="0.25">
      <c r="A56" s="474">
        <v>10</v>
      </c>
      <c r="B56" s="475">
        <v>48</v>
      </c>
      <c r="C56" s="446" t="s">
        <v>293</v>
      </c>
      <c r="D56" s="444">
        <v>1984</v>
      </c>
      <c r="E56" s="232" t="s">
        <v>57</v>
      </c>
      <c r="F56" s="260" t="s">
        <v>323</v>
      </c>
      <c r="G56" s="476" t="s">
        <v>294</v>
      </c>
      <c r="H56" s="477" t="s">
        <v>295</v>
      </c>
      <c r="I56" s="478" t="s">
        <v>454</v>
      </c>
    </row>
    <row r="57" spans="1:9" s="473" customFormat="1" ht="33.75" customHeight="1" x14ac:dyDescent="0.25">
      <c r="A57" s="474">
        <v>11</v>
      </c>
      <c r="B57" s="475">
        <v>10</v>
      </c>
      <c r="C57" s="446" t="s">
        <v>66</v>
      </c>
      <c r="D57" s="444">
        <v>1985</v>
      </c>
      <c r="E57" s="232" t="s">
        <v>67</v>
      </c>
      <c r="F57" s="260" t="s">
        <v>116</v>
      </c>
      <c r="G57" s="476"/>
      <c r="H57" s="477" t="s">
        <v>285</v>
      </c>
      <c r="I57" s="478" t="s">
        <v>123</v>
      </c>
    </row>
    <row r="58" spans="1:9" s="473" customFormat="1" ht="31.5" customHeight="1" x14ac:dyDescent="0.25">
      <c r="A58" s="474">
        <v>12</v>
      </c>
      <c r="B58" s="475">
        <v>78</v>
      </c>
      <c r="C58" s="446" t="s">
        <v>439</v>
      </c>
      <c r="D58" s="444">
        <v>1985</v>
      </c>
      <c r="E58" s="232" t="s">
        <v>60</v>
      </c>
      <c r="F58" s="260" t="s">
        <v>178</v>
      </c>
      <c r="G58" s="476"/>
      <c r="H58" s="477" t="s">
        <v>285</v>
      </c>
      <c r="I58" s="478" t="s">
        <v>105</v>
      </c>
    </row>
    <row r="59" spans="1:9" s="473" customFormat="1" ht="33.75" customHeight="1" x14ac:dyDescent="0.25">
      <c r="A59" s="474">
        <v>13</v>
      </c>
      <c r="B59" s="475">
        <v>49</v>
      </c>
      <c r="C59" s="446" t="s">
        <v>167</v>
      </c>
      <c r="D59" s="444"/>
      <c r="E59" s="232" t="s">
        <v>60</v>
      </c>
      <c r="F59" s="260" t="s">
        <v>144</v>
      </c>
      <c r="G59" s="476" t="s">
        <v>406</v>
      </c>
      <c r="H59" s="477" t="s">
        <v>131</v>
      </c>
      <c r="I59" s="478" t="s">
        <v>168</v>
      </c>
    </row>
    <row r="60" spans="1:9" s="473" customFormat="1" ht="33.75" customHeight="1" x14ac:dyDescent="0.25">
      <c r="A60" s="474">
        <v>14</v>
      </c>
      <c r="B60" s="475">
        <v>8</v>
      </c>
      <c r="C60" s="446" t="s">
        <v>198</v>
      </c>
      <c r="D60" s="444">
        <v>1988</v>
      </c>
      <c r="E60" s="232" t="s">
        <v>60</v>
      </c>
      <c r="F60" s="260" t="s">
        <v>201</v>
      </c>
      <c r="G60" s="476" t="s">
        <v>283</v>
      </c>
      <c r="H60" s="477" t="s">
        <v>265</v>
      </c>
      <c r="I60" s="478" t="s">
        <v>199</v>
      </c>
    </row>
    <row r="61" spans="1:9" s="473" customFormat="1" ht="33.75" customHeight="1" x14ac:dyDescent="0.25">
      <c r="A61" s="474">
        <v>15</v>
      </c>
      <c r="B61" s="475">
        <v>95</v>
      </c>
      <c r="C61" s="446" t="s">
        <v>202</v>
      </c>
      <c r="D61" s="444">
        <v>1958</v>
      </c>
      <c r="E61" s="232" t="s">
        <v>67</v>
      </c>
      <c r="F61" s="260" t="s">
        <v>129</v>
      </c>
      <c r="G61" s="476"/>
      <c r="H61" s="477" t="s">
        <v>345</v>
      </c>
      <c r="I61" s="478" t="s">
        <v>105</v>
      </c>
    </row>
    <row r="62" spans="1:9" s="473" customFormat="1" ht="33.75" customHeight="1" x14ac:dyDescent="0.25">
      <c r="A62" s="474">
        <v>16</v>
      </c>
      <c r="B62" s="475">
        <v>93</v>
      </c>
      <c r="C62" s="446" t="s">
        <v>110</v>
      </c>
      <c r="D62" s="444">
        <v>1987</v>
      </c>
      <c r="E62" s="232" t="s">
        <v>67</v>
      </c>
      <c r="F62" s="260" t="s">
        <v>343</v>
      </c>
      <c r="G62" s="476" t="s">
        <v>344</v>
      </c>
      <c r="H62" s="477" t="s">
        <v>345</v>
      </c>
      <c r="I62" s="478" t="s">
        <v>185</v>
      </c>
    </row>
    <row r="63" spans="1:9" s="473" customFormat="1" ht="33.75" customHeight="1" x14ac:dyDescent="0.25">
      <c r="A63" s="474">
        <v>17</v>
      </c>
      <c r="B63" s="475">
        <v>57</v>
      </c>
      <c r="C63" s="446" t="s">
        <v>117</v>
      </c>
      <c r="D63" s="444">
        <v>1988</v>
      </c>
      <c r="E63" s="232" t="s">
        <v>60</v>
      </c>
      <c r="F63" s="260" t="s">
        <v>169</v>
      </c>
      <c r="G63" s="476"/>
      <c r="H63" s="477" t="s">
        <v>113</v>
      </c>
      <c r="I63" s="478" t="s">
        <v>114</v>
      </c>
    </row>
    <row r="64" spans="1:9" s="473" customFormat="1" ht="33.75" customHeight="1" x14ac:dyDescent="0.25">
      <c r="A64" s="474">
        <v>18</v>
      </c>
      <c r="B64" s="475">
        <v>64</v>
      </c>
      <c r="C64" s="446" t="s">
        <v>298</v>
      </c>
      <c r="D64" s="444">
        <v>2001</v>
      </c>
      <c r="E64" s="232" t="s">
        <v>61</v>
      </c>
      <c r="F64" s="260" t="s">
        <v>299</v>
      </c>
      <c r="G64" s="476" t="s">
        <v>300</v>
      </c>
      <c r="H64" s="477" t="s">
        <v>113</v>
      </c>
      <c r="I64" s="478" t="s">
        <v>223</v>
      </c>
    </row>
    <row r="65" spans="1:11" s="473" customFormat="1" ht="33.75" customHeight="1" x14ac:dyDescent="0.25">
      <c r="A65" s="474">
        <v>19</v>
      </c>
      <c r="B65" s="475">
        <v>62</v>
      </c>
      <c r="C65" s="446" t="s">
        <v>252</v>
      </c>
      <c r="D65" s="444">
        <v>2000</v>
      </c>
      <c r="E65" s="232" t="s">
        <v>61</v>
      </c>
      <c r="F65" s="260" t="s">
        <v>296</v>
      </c>
      <c r="G65" s="476" t="s">
        <v>297</v>
      </c>
      <c r="H65" s="477" t="s">
        <v>113</v>
      </c>
      <c r="I65" s="478" t="s">
        <v>223</v>
      </c>
    </row>
    <row r="66" spans="1:11" s="473" customFormat="1" ht="33.75" customHeight="1" x14ac:dyDescent="0.25">
      <c r="A66" s="474">
        <v>20</v>
      </c>
      <c r="B66" s="475">
        <v>24</v>
      </c>
      <c r="C66" s="446" t="s">
        <v>165</v>
      </c>
      <c r="D66" s="444">
        <v>1995</v>
      </c>
      <c r="E66" s="232" t="s">
        <v>60</v>
      </c>
      <c r="F66" s="260" t="s">
        <v>166</v>
      </c>
      <c r="G66" s="476" t="s">
        <v>287</v>
      </c>
      <c r="H66" s="477" t="s">
        <v>149</v>
      </c>
      <c r="I66" s="478" t="s">
        <v>150</v>
      </c>
    </row>
    <row r="67" spans="1:11" s="473" customFormat="1" ht="33.75" customHeight="1" x14ac:dyDescent="0.25">
      <c r="A67" s="474">
        <v>21</v>
      </c>
      <c r="B67" s="475">
        <v>21</v>
      </c>
      <c r="C67" s="446" t="s">
        <v>190</v>
      </c>
      <c r="D67" s="444">
        <v>1992</v>
      </c>
      <c r="E67" s="232" t="s">
        <v>57</v>
      </c>
      <c r="F67" s="260" t="s">
        <v>164</v>
      </c>
      <c r="G67" s="476" t="s">
        <v>331</v>
      </c>
      <c r="H67" s="477" t="s">
        <v>149</v>
      </c>
      <c r="I67" s="478" t="s">
        <v>150</v>
      </c>
    </row>
    <row r="68" spans="1:11" s="473" customFormat="1" ht="33.75" customHeight="1" x14ac:dyDescent="0.25">
      <c r="A68" s="474">
        <v>22</v>
      </c>
      <c r="B68" s="475">
        <v>26</v>
      </c>
      <c r="C68" s="446" t="s">
        <v>182</v>
      </c>
      <c r="D68" s="444">
        <v>1989</v>
      </c>
      <c r="E68" s="232" t="s">
        <v>57</v>
      </c>
      <c r="F68" s="260" t="s">
        <v>154</v>
      </c>
      <c r="G68" s="476" t="s">
        <v>155</v>
      </c>
      <c r="H68" s="477" t="s">
        <v>149</v>
      </c>
      <c r="I68" s="478" t="s">
        <v>150</v>
      </c>
    </row>
    <row r="69" spans="1:11" s="473" customFormat="1" ht="33.75" customHeight="1" x14ac:dyDescent="0.25">
      <c r="A69" s="474">
        <v>23</v>
      </c>
      <c r="B69" s="475">
        <v>38</v>
      </c>
      <c r="C69" s="446" t="s">
        <v>206</v>
      </c>
      <c r="D69" s="444">
        <v>1998</v>
      </c>
      <c r="E69" s="232" t="s">
        <v>83</v>
      </c>
      <c r="F69" s="260" t="s">
        <v>303</v>
      </c>
      <c r="G69" s="476"/>
      <c r="H69" s="477" t="s">
        <v>59</v>
      </c>
      <c r="I69" s="478" t="s">
        <v>302</v>
      </c>
    </row>
    <row r="70" spans="1:11" ht="15.75" customHeight="1" thickBot="1" x14ac:dyDescent="0.35">
      <c r="A70" s="772" t="s">
        <v>466</v>
      </c>
      <c r="B70" s="773"/>
      <c r="C70" s="773"/>
      <c r="D70" s="773"/>
      <c r="E70" s="773"/>
      <c r="F70" s="773"/>
      <c r="G70" s="773"/>
      <c r="H70" s="773"/>
      <c r="I70" s="774"/>
      <c r="J70" s="2"/>
      <c r="K70" s="2"/>
    </row>
    <row r="71" spans="1:11" ht="19.5" customHeight="1" thickBot="1" x14ac:dyDescent="0.35">
      <c r="A71" s="637" t="s">
        <v>467</v>
      </c>
      <c r="B71" s="638"/>
      <c r="C71" s="638"/>
      <c r="D71" s="638"/>
      <c r="E71" s="638"/>
      <c r="F71" s="638"/>
      <c r="G71" s="638"/>
      <c r="H71" s="638"/>
      <c r="I71" s="639"/>
      <c r="J71" s="2"/>
      <c r="K71" s="2"/>
    </row>
    <row r="72" spans="1:11" s="99" customFormat="1" ht="19.5" customHeight="1" thickBot="1" x14ac:dyDescent="0.3">
      <c r="A72" s="775" t="s">
        <v>468</v>
      </c>
      <c r="B72" s="776"/>
      <c r="C72" s="776"/>
      <c r="D72" s="776"/>
      <c r="E72" s="776"/>
      <c r="F72" s="776"/>
      <c r="G72" s="776"/>
      <c r="H72" s="776"/>
      <c r="I72" s="777"/>
    </row>
    <row r="73" spans="1:11" s="473" customFormat="1" ht="31.5" customHeight="1" x14ac:dyDescent="0.25">
      <c r="A73" s="474">
        <v>0</v>
      </c>
      <c r="B73" s="475">
        <v>80</v>
      </c>
      <c r="C73" s="446" t="s">
        <v>338</v>
      </c>
      <c r="D73" s="444">
        <v>1986</v>
      </c>
      <c r="E73" s="232" t="s">
        <v>57</v>
      </c>
      <c r="F73" s="260" t="s">
        <v>171</v>
      </c>
      <c r="G73" s="476" t="s">
        <v>339</v>
      </c>
      <c r="H73" s="477" t="s">
        <v>312</v>
      </c>
      <c r="I73" s="478" t="s">
        <v>105</v>
      </c>
    </row>
    <row r="74" spans="1:11" s="473" customFormat="1" ht="31.5" customHeight="1" x14ac:dyDescent="0.25">
      <c r="A74" s="474">
        <v>1</v>
      </c>
      <c r="B74" s="475">
        <v>84</v>
      </c>
      <c r="C74" s="446" t="s">
        <v>470</v>
      </c>
      <c r="D74" s="444"/>
      <c r="E74" s="232" t="s">
        <v>58</v>
      </c>
      <c r="F74" s="260" t="s">
        <v>313</v>
      </c>
      <c r="G74" s="476" t="s">
        <v>314</v>
      </c>
      <c r="H74" s="477" t="s">
        <v>312</v>
      </c>
      <c r="I74" s="478" t="s">
        <v>161</v>
      </c>
    </row>
    <row r="75" spans="1:11" s="473" customFormat="1" ht="31.5" customHeight="1" x14ac:dyDescent="0.25">
      <c r="A75" s="474">
        <v>2</v>
      </c>
      <c r="B75" s="475">
        <v>19</v>
      </c>
      <c r="C75" s="446" t="s">
        <v>130</v>
      </c>
      <c r="D75" s="444">
        <v>1997</v>
      </c>
      <c r="E75" s="232" t="s">
        <v>61</v>
      </c>
      <c r="F75" s="260" t="s">
        <v>134</v>
      </c>
      <c r="G75" s="476" t="s">
        <v>328</v>
      </c>
      <c r="H75" s="477" t="s">
        <v>176</v>
      </c>
      <c r="I75" s="478" t="s">
        <v>106</v>
      </c>
    </row>
    <row r="76" spans="1:11" s="473" customFormat="1" ht="31.5" customHeight="1" x14ac:dyDescent="0.25">
      <c r="A76" s="474">
        <v>3</v>
      </c>
      <c r="B76" s="475">
        <v>25</v>
      </c>
      <c r="C76" s="446" t="s">
        <v>182</v>
      </c>
      <c r="D76" s="444">
        <v>1989</v>
      </c>
      <c r="E76" s="232" t="s">
        <v>57</v>
      </c>
      <c r="F76" s="260" t="s">
        <v>288</v>
      </c>
      <c r="G76" s="476" t="s">
        <v>289</v>
      </c>
      <c r="H76" s="477" t="s">
        <v>149</v>
      </c>
      <c r="I76" s="478" t="s">
        <v>150</v>
      </c>
    </row>
    <row r="77" spans="1:11" s="473" customFormat="1" ht="31.5" customHeight="1" x14ac:dyDescent="0.25">
      <c r="A77" s="474">
        <v>4</v>
      </c>
      <c r="B77" s="475">
        <v>17</v>
      </c>
      <c r="C77" s="256" t="s">
        <v>124</v>
      </c>
      <c r="D77" s="444">
        <v>1988</v>
      </c>
      <c r="E77" s="232"/>
      <c r="F77" s="260" t="s">
        <v>128</v>
      </c>
      <c r="G77" s="476" t="s">
        <v>487</v>
      </c>
      <c r="H77" s="477" t="s">
        <v>59</v>
      </c>
      <c r="I77" s="478" t="s">
        <v>105</v>
      </c>
    </row>
    <row r="78" spans="1:11" s="473" customFormat="1" ht="31.5" customHeight="1" x14ac:dyDescent="0.25">
      <c r="A78" s="474">
        <v>5</v>
      </c>
      <c r="B78" s="475">
        <v>98</v>
      </c>
      <c r="C78" s="256" t="s">
        <v>207</v>
      </c>
      <c r="D78" s="444">
        <v>1988</v>
      </c>
      <c r="E78" s="232" t="s">
        <v>56</v>
      </c>
      <c r="F78" s="260" t="s">
        <v>476</v>
      </c>
      <c r="G78" s="476"/>
      <c r="H78" s="477" t="s">
        <v>62</v>
      </c>
      <c r="I78" s="478" t="s">
        <v>105</v>
      </c>
    </row>
    <row r="79" spans="1:11" s="473" customFormat="1" ht="31.5" customHeight="1" x14ac:dyDescent="0.25">
      <c r="A79" s="474">
        <v>6</v>
      </c>
      <c r="B79" s="475">
        <v>95</v>
      </c>
      <c r="C79" s="446" t="s">
        <v>473</v>
      </c>
      <c r="D79" s="444">
        <v>1958</v>
      </c>
      <c r="E79" s="232" t="s">
        <v>67</v>
      </c>
      <c r="F79" s="260" t="s">
        <v>129</v>
      </c>
      <c r="G79" s="476"/>
      <c r="H79" s="477" t="s">
        <v>345</v>
      </c>
      <c r="I79" s="478" t="s">
        <v>105</v>
      </c>
    </row>
    <row r="80" spans="1:11" s="473" customFormat="1" ht="31.5" customHeight="1" x14ac:dyDescent="0.25">
      <c r="A80" s="474">
        <v>7</v>
      </c>
      <c r="B80" s="475">
        <v>93</v>
      </c>
      <c r="C80" s="446" t="s">
        <v>474</v>
      </c>
      <c r="D80" s="444">
        <v>1987</v>
      </c>
      <c r="E80" s="232" t="s">
        <v>67</v>
      </c>
      <c r="F80" s="260" t="s">
        <v>343</v>
      </c>
      <c r="G80" s="476" t="s">
        <v>344</v>
      </c>
      <c r="H80" s="477" t="s">
        <v>345</v>
      </c>
      <c r="I80" s="478" t="s">
        <v>185</v>
      </c>
    </row>
    <row r="81" spans="1:9" s="473" customFormat="1" ht="31.5" customHeight="1" x14ac:dyDescent="0.25">
      <c r="A81" s="474">
        <v>8</v>
      </c>
      <c r="B81" s="475">
        <v>78</v>
      </c>
      <c r="C81" s="446" t="s">
        <v>475</v>
      </c>
      <c r="D81" s="444">
        <v>1985</v>
      </c>
      <c r="E81" s="232" t="s">
        <v>60</v>
      </c>
      <c r="F81" s="260" t="s">
        <v>178</v>
      </c>
      <c r="G81" s="476"/>
      <c r="H81" s="477" t="s">
        <v>285</v>
      </c>
      <c r="I81" s="478" t="s">
        <v>105</v>
      </c>
    </row>
    <row r="82" spans="1:9" s="473" customFormat="1" ht="31.5" customHeight="1" x14ac:dyDescent="0.25">
      <c r="A82" s="474">
        <v>9</v>
      </c>
      <c r="B82" s="475">
        <v>12</v>
      </c>
      <c r="C82" s="446" t="s">
        <v>66</v>
      </c>
      <c r="D82" s="444">
        <v>1985</v>
      </c>
      <c r="E82" s="232" t="s">
        <v>67</v>
      </c>
      <c r="F82" s="260" t="s">
        <v>326</v>
      </c>
      <c r="G82" s="476" t="s">
        <v>327</v>
      </c>
      <c r="H82" s="477" t="s">
        <v>285</v>
      </c>
      <c r="I82" s="478" t="s">
        <v>123</v>
      </c>
    </row>
    <row r="83" spans="1:9" s="473" customFormat="1" ht="31.5" customHeight="1" x14ac:dyDescent="0.25">
      <c r="A83" s="474">
        <v>10</v>
      </c>
      <c r="B83" s="475">
        <v>21</v>
      </c>
      <c r="C83" s="446" t="s">
        <v>190</v>
      </c>
      <c r="D83" s="444">
        <v>1992</v>
      </c>
      <c r="E83" s="232" t="s">
        <v>57</v>
      </c>
      <c r="F83" s="260" t="s">
        <v>164</v>
      </c>
      <c r="G83" s="476" t="s">
        <v>331</v>
      </c>
      <c r="H83" s="477" t="s">
        <v>149</v>
      </c>
      <c r="I83" s="478" t="s">
        <v>150</v>
      </c>
    </row>
    <row r="84" spans="1:9" s="473" customFormat="1" ht="31.5" customHeight="1" x14ac:dyDescent="0.25">
      <c r="A84" s="474">
        <v>11</v>
      </c>
      <c r="B84" s="475">
        <v>24</v>
      </c>
      <c r="C84" s="446" t="s">
        <v>165</v>
      </c>
      <c r="D84" s="444">
        <v>1995</v>
      </c>
      <c r="E84" s="232" t="s">
        <v>60</v>
      </c>
      <c r="F84" s="260" t="s">
        <v>166</v>
      </c>
      <c r="G84" s="476" t="s">
        <v>287</v>
      </c>
      <c r="H84" s="477" t="s">
        <v>149</v>
      </c>
      <c r="I84" s="478" t="s">
        <v>150</v>
      </c>
    </row>
    <row r="85" spans="1:9" s="473" customFormat="1" ht="31.5" customHeight="1" x14ac:dyDescent="0.25">
      <c r="A85" s="474">
        <v>12</v>
      </c>
      <c r="B85" s="475">
        <v>65</v>
      </c>
      <c r="C85" s="446" t="s">
        <v>126</v>
      </c>
      <c r="D85" s="444">
        <v>1972</v>
      </c>
      <c r="E85" s="232" t="s">
        <v>60</v>
      </c>
      <c r="F85" s="260" t="s">
        <v>127</v>
      </c>
      <c r="G85" s="476" t="s">
        <v>364</v>
      </c>
      <c r="H85" s="477" t="s">
        <v>113</v>
      </c>
      <c r="I85" s="478" t="s">
        <v>223</v>
      </c>
    </row>
    <row r="86" spans="1:9" s="473" customFormat="1" ht="31.5" customHeight="1" x14ac:dyDescent="0.25">
      <c r="A86" s="474">
        <v>13</v>
      </c>
      <c r="B86" s="475">
        <v>55</v>
      </c>
      <c r="C86" s="446" t="s">
        <v>114</v>
      </c>
      <c r="D86" s="444">
        <v>1986</v>
      </c>
      <c r="E86" s="232" t="s">
        <v>57</v>
      </c>
      <c r="F86" s="260" t="s">
        <v>337</v>
      </c>
      <c r="G86" s="476"/>
      <c r="H86" s="477" t="s">
        <v>113</v>
      </c>
      <c r="I86" s="478" t="s">
        <v>177</v>
      </c>
    </row>
    <row r="87" spans="1:9" s="473" customFormat="1" ht="31.5" customHeight="1" x14ac:dyDescent="0.25">
      <c r="A87" s="474">
        <v>14</v>
      </c>
      <c r="B87" s="475">
        <v>18</v>
      </c>
      <c r="C87" s="446" t="s">
        <v>431</v>
      </c>
      <c r="D87" s="444">
        <f>2014-16</f>
        <v>1998</v>
      </c>
      <c r="E87" s="232" t="s">
        <v>86</v>
      </c>
      <c r="F87" s="260" t="s">
        <v>432</v>
      </c>
      <c r="G87" s="476" t="s">
        <v>433</v>
      </c>
      <c r="H87" s="477" t="s">
        <v>176</v>
      </c>
      <c r="I87" s="478" t="s">
        <v>106</v>
      </c>
    </row>
    <row r="88" spans="1:9" s="473" customFormat="1" ht="31.5" customHeight="1" x14ac:dyDescent="0.25">
      <c r="A88" s="474">
        <v>15</v>
      </c>
      <c r="B88" s="475">
        <v>31</v>
      </c>
      <c r="C88" s="446" t="s">
        <v>120</v>
      </c>
      <c r="D88" s="444">
        <v>1984</v>
      </c>
      <c r="E88" s="232"/>
      <c r="F88" s="260" t="s">
        <v>403</v>
      </c>
      <c r="G88" s="476" t="s">
        <v>469</v>
      </c>
      <c r="H88" s="477" t="s">
        <v>231</v>
      </c>
      <c r="I88" s="478" t="s">
        <v>232</v>
      </c>
    </row>
    <row r="89" spans="1:9" s="473" customFormat="1" ht="31.5" customHeight="1" x14ac:dyDescent="0.25">
      <c r="A89" s="474">
        <v>16</v>
      </c>
      <c r="B89" s="475">
        <v>102</v>
      </c>
      <c r="C89" s="446" t="s">
        <v>205</v>
      </c>
      <c r="D89" s="444"/>
      <c r="E89" s="232" t="s">
        <v>56</v>
      </c>
      <c r="F89" s="260" t="s">
        <v>472</v>
      </c>
      <c r="G89" s="476"/>
      <c r="H89" s="477" t="s">
        <v>457</v>
      </c>
      <c r="I89" s="478" t="s">
        <v>105</v>
      </c>
    </row>
    <row r="90" spans="1:9" s="473" customFormat="1" ht="31.5" customHeight="1" x14ac:dyDescent="0.25">
      <c r="A90" s="474">
        <v>17</v>
      </c>
      <c r="B90" s="475">
        <v>82</v>
      </c>
      <c r="C90" s="446" t="s">
        <v>471</v>
      </c>
      <c r="D90" s="444"/>
      <c r="E90" s="232" t="s">
        <v>58</v>
      </c>
      <c r="F90" s="260" t="s">
        <v>310</v>
      </c>
      <c r="G90" s="476" t="s">
        <v>311</v>
      </c>
      <c r="H90" s="477" t="s">
        <v>312</v>
      </c>
      <c r="I90" s="478" t="s">
        <v>161</v>
      </c>
    </row>
    <row r="91" spans="1:9" s="473" customFormat="1" ht="31.5" customHeight="1" x14ac:dyDescent="0.25">
      <c r="A91" s="474">
        <v>18</v>
      </c>
      <c r="B91" s="475">
        <v>85</v>
      </c>
      <c r="C91" s="446" t="s">
        <v>340</v>
      </c>
      <c r="D91" s="444">
        <v>2000</v>
      </c>
      <c r="E91" s="232" t="s">
        <v>60</v>
      </c>
      <c r="F91" s="260" t="s">
        <v>341</v>
      </c>
      <c r="G91" s="476" t="s">
        <v>342</v>
      </c>
      <c r="H91" s="477" t="s">
        <v>312</v>
      </c>
      <c r="I91" s="478" t="s">
        <v>161</v>
      </c>
    </row>
    <row r="92" spans="1:9" s="473" customFormat="1" ht="31.5" customHeight="1" x14ac:dyDescent="0.25">
      <c r="A92" s="474">
        <v>19</v>
      </c>
      <c r="B92" s="475">
        <v>63</v>
      </c>
      <c r="C92" s="446" t="s">
        <v>252</v>
      </c>
      <c r="D92" s="444">
        <v>2000</v>
      </c>
      <c r="E92" s="232" t="s">
        <v>61</v>
      </c>
      <c r="F92" s="260" t="s">
        <v>253</v>
      </c>
      <c r="G92" s="476" t="s">
        <v>254</v>
      </c>
      <c r="H92" s="477" t="s">
        <v>113</v>
      </c>
      <c r="I92" s="478" t="s">
        <v>114</v>
      </c>
    </row>
    <row r="93" spans="1:9" s="473" customFormat="1" ht="31.5" customHeight="1" x14ac:dyDescent="0.25">
      <c r="A93" s="474">
        <v>20</v>
      </c>
      <c r="B93" s="475">
        <v>29</v>
      </c>
      <c r="C93" s="446" t="s">
        <v>121</v>
      </c>
      <c r="D93" s="444">
        <v>1982</v>
      </c>
      <c r="E93" s="232"/>
      <c r="F93" s="260" t="s">
        <v>132</v>
      </c>
      <c r="G93" s="476" t="s">
        <v>211</v>
      </c>
      <c r="H93" s="477" t="s">
        <v>231</v>
      </c>
      <c r="I93" s="478" t="s">
        <v>151</v>
      </c>
    </row>
    <row r="94" spans="1:9" s="473" customFormat="1" ht="31.5" customHeight="1" x14ac:dyDescent="0.25">
      <c r="A94" s="474">
        <v>21</v>
      </c>
      <c r="B94" s="475">
        <v>83</v>
      </c>
      <c r="C94" s="446" t="s">
        <v>470</v>
      </c>
      <c r="D94" s="444"/>
      <c r="E94" s="232" t="s">
        <v>58</v>
      </c>
      <c r="F94" s="260" t="s">
        <v>159</v>
      </c>
      <c r="G94" s="476" t="s">
        <v>160</v>
      </c>
      <c r="H94" s="477" t="s">
        <v>312</v>
      </c>
      <c r="I94" s="478" t="s">
        <v>161</v>
      </c>
    </row>
    <row r="95" spans="1:9" s="473" customFormat="1" ht="31.5" customHeight="1" x14ac:dyDescent="0.25">
      <c r="A95" s="474">
        <v>22</v>
      </c>
      <c r="B95" s="475">
        <v>20</v>
      </c>
      <c r="C95" s="446" t="s">
        <v>130</v>
      </c>
      <c r="D95" s="444">
        <v>1997</v>
      </c>
      <c r="E95" s="232" t="s">
        <v>61</v>
      </c>
      <c r="F95" s="260" t="s">
        <v>329</v>
      </c>
      <c r="G95" s="476"/>
      <c r="H95" s="477" t="s">
        <v>330</v>
      </c>
      <c r="I95" s="478" t="s">
        <v>106</v>
      </c>
    </row>
    <row r="96" spans="1:9" s="473" customFormat="1" ht="31.5" customHeight="1" x14ac:dyDescent="0.25">
      <c r="A96" s="474">
        <v>23</v>
      </c>
      <c r="B96" s="475">
        <v>26</v>
      </c>
      <c r="C96" s="446" t="s">
        <v>182</v>
      </c>
      <c r="D96" s="444">
        <v>1989</v>
      </c>
      <c r="E96" s="232" t="s">
        <v>57</v>
      </c>
      <c r="F96" s="260" t="s">
        <v>154</v>
      </c>
      <c r="G96" s="476" t="s">
        <v>155</v>
      </c>
      <c r="H96" s="477" t="s">
        <v>290</v>
      </c>
      <c r="I96" s="478" t="s">
        <v>150</v>
      </c>
    </row>
    <row r="97" spans="1:11" s="473" customFormat="1" ht="31.5" customHeight="1" x14ac:dyDescent="0.25">
      <c r="A97" s="474">
        <v>24</v>
      </c>
      <c r="B97" s="475">
        <v>1</v>
      </c>
      <c r="C97" s="446" t="s">
        <v>124</v>
      </c>
      <c r="D97" s="444">
        <v>1988</v>
      </c>
      <c r="E97" s="232"/>
      <c r="F97" s="260" t="s">
        <v>324</v>
      </c>
      <c r="G97" s="476"/>
      <c r="H97" s="477" t="s">
        <v>325</v>
      </c>
      <c r="I97" s="478" t="s">
        <v>105</v>
      </c>
    </row>
    <row r="98" spans="1:11" s="473" customFormat="1" ht="31.5" customHeight="1" thickBot="1" x14ac:dyDescent="0.3">
      <c r="A98" s="474">
        <v>25</v>
      </c>
      <c r="B98" s="475">
        <v>35</v>
      </c>
      <c r="C98" s="256" t="s">
        <v>207</v>
      </c>
      <c r="D98" s="444">
        <v>1988</v>
      </c>
      <c r="E98" s="232" t="s">
        <v>56</v>
      </c>
      <c r="F98" s="260" t="s">
        <v>179</v>
      </c>
      <c r="G98" s="476"/>
      <c r="H98" s="477" t="s">
        <v>62</v>
      </c>
      <c r="I98" s="478" t="s">
        <v>105</v>
      </c>
    </row>
    <row r="99" spans="1:11" s="99" customFormat="1" ht="14.25" customHeight="1" thickBot="1" x14ac:dyDescent="0.3">
      <c r="A99" s="775" t="s">
        <v>210</v>
      </c>
      <c r="B99" s="776"/>
      <c r="C99" s="776"/>
      <c r="D99" s="776"/>
      <c r="E99" s="776"/>
      <c r="F99" s="776"/>
      <c r="G99" s="776"/>
      <c r="H99" s="776"/>
      <c r="I99" s="777"/>
    </row>
    <row r="100" spans="1:11" s="473" customFormat="1" ht="31.5" customHeight="1" x14ac:dyDescent="0.25">
      <c r="A100" s="474">
        <v>1</v>
      </c>
      <c r="B100" s="475">
        <v>81</v>
      </c>
      <c r="C100" s="446" t="s">
        <v>338</v>
      </c>
      <c r="D100" s="444">
        <v>1986</v>
      </c>
      <c r="E100" s="232" t="s">
        <v>57</v>
      </c>
      <c r="F100" s="260" t="s">
        <v>354</v>
      </c>
      <c r="G100" s="476" t="s">
        <v>355</v>
      </c>
      <c r="H100" s="477" t="s">
        <v>312</v>
      </c>
      <c r="I100" s="478" t="s">
        <v>105</v>
      </c>
    </row>
    <row r="101" spans="1:11" s="473" customFormat="1" ht="31.5" customHeight="1" x14ac:dyDescent="0.25">
      <c r="A101" s="474">
        <v>2</v>
      </c>
      <c r="B101" s="475">
        <v>39</v>
      </c>
      <c r="C101" s="446" t="s">
        <v>100</v>
      </c>
      <c r="D101" s="444">
        <v>1992</v>
      </c>
      <c r="E101" s="232"/>
      <c r="F101" s="260" t="s">
        <v>352</v>
      </c>
      <c r="G101" s="476" t="s">
        <v>353</v>
      </c>
      <c r="H101" s="477" t="s">
        <v>267</v>
      </c>
      <c r="I101" s="478" t="s">
        <v>268</v>
      </c>
    </row>
    <row r="102" spans="1:11" s="473" customFormat="1" ht="31.5" customHeight="1" x14ac:dyDescent="0.25">
      <c r="A102" s="474">
        <v>4</v>
      </c>
      <c r="B102" s="475">
        <v>88</v>
      </c>
      <c r="C102" s="446" t="s">
        <v>137</v>
      </c>
      <c r="D102" s="444">
        <v>1995</v>
      </c>
      <c r="E102" s="232" t="s">
        <v>57</v>
      </c>
      <c r="F102" s="260" t="s">
        <v>133</v>
      </c>
      <c r="G102" s="476"/>
      <c r="H102" s="477" t="s">
        <v>356</v>
      </c>
      <c r="I102" s="478" t="s">
        <v>177</v>
      </c>
    </row>
    <row r="103" spans="1:11" s="473" customFormat="1" ht="31.5" customHeight="1" thickBot="1" x14ac:dyDescent="0.3">
      <c r="A103" s="474">
        <v>5</v>
      </c>
      <c r="B103" s="475">
        <v>87</v>
      </c>
      <c r="C103" s="446" t="s">
        <v>338</v>
      </c>
      <c r="D103" s="444">
        <v>1986</v>
      </c>
      <c r="E103" s="232" t="s">
        <v>57</v>
      </c>
      <c r="F103" s="260" t="s">
        <v>313</v>
      </c>
      <c r="G103" s="476" t="s">
        <v>314</v>
      </c>
      <c r="H103" s="477" t="s">
        <v>312</v>
      </c>
      <c r="I103" s="478" t="s">
        <v>105</v>
      </c>
    </row>
    <row r="104" spans="1:11" ht="18" customHeight="1" x14ac:dyDescent="0.3">
      <c r="A104" s="625" t="s">
        <v>477</v>
      </c>
      <c r="B104" s="626"/>
      <c r="C104" s="626"/>
      <c r="D104" s="626"/>
      <c r="E104" s="626"/>
      <c r="F104" s="626"/>
      <c r="G104" s="626"/>
      <c r="H104" s="626"/>
      <c r="I104" s="627"/>
      <c r="J104" s="2"/>
      <c r="K104" s="2"/>
    </row>
    <row r="105" spans="1:11" s="99" customFormat="1" ht="17.25" customHeight="1" x14ac:dyDescent="0.25">
      <c r="A105" s="778" t="s">
        <v>212</v>
      </c>
      <c r="B105" s="779"/>
      <c r="C105" s="779"/>
      <c r="D105" s="779"/>
      <c r="E105" s="779"/>
      <c r="F105" s="779"/>
      <c r="G105" s="779"/>
      <c r="H105" s="779"/>
      <c r="I105" s="780"/>
    </row>
    <row r="106" spans="1:11" s="99" customFormat="1" ht="20.25" customHeight="1" thickBot="1" x14ac:dyDescent="0.3">
      <c r="A106" s="631" t="s">
        <v>478</v>
      </c>
      <c r="B106" s="632"/>
      <c r="C106" s="632"/>
      <c r="D106" s="632"/>
      <c r="E106" s="632"/>
      <c r="F106" s="632"/>
      <c r="G106" s="632"/>
      <c r="H106" s="632"/>
      <c r="I106" s="633"/>
    </row>
    <row r="107" spans="1:11" s="473" customFormat="1" ht="30" customHeight="1" x14ac:dyDescent="0.25">
      <c r="A107" s="474">
        <v>1</v>
      </c>
      <c r="B107" s="475">
        <v>3</v>
      </c>
      <c r="C107" s="446" t="s">
        <v>208</v>
      </c>
      <c r="D107" s="444">
        <v>1958</v>
      </c>
      <c r="E107" s="232" t="s">
        <v>57</v>
      </c>
      <c r="F107" s="260" t="s">
        <v>209</v>
      </c>
      <c r="G107" s="476" t="s">
        <v>383</v>
      </c>
      <c r="H107" s="477" t="s">
        <v>325</v>
      </c>
      <c r="I107" s="478" t="s">
        <v>105</v>
      </c>
    </row>
    <row r="108" spans="1:11" s="473" customFormat="1" ht="30" customHeight="1" x14ac:dyDescent="0.25">
      <c r="A108" s="474">
        <v>2</v>
      </c>
      <c r="B108" s="475">
        <v>43</v>
      </c>
      <c r="C108" s="446" t="s">
        <v>122</v>
      </c>
      <c r="D108" s="444">
        <v>1992</v>
      </c>
      <c r="E108" s="232" t="s">
        <v>57</v>
      </c>
      <c r="F108" s="260" t="s">
        <v>158</v>
      </c>
      <c r="G108" s="476"/>
      <c r="H108" s="477" t="s">
        <v>108</v>
      </c>
      <c r="I108" s="478" t="s">
        <v>123</v>
      </c>
    </row>
    <row r="109" spans="1:11" s="473" customFormat="1" ht="30" customHeight="1" x14ac:dyDescent="0.25">
      <c r="A109" s="474">
        <v>3</v>
      </c>
      <c r="B109" s="475">
        <v>33</v>
      </c>
      <c r="C109" s="446" t="s">
        <v>121</v>
      </c>
      <c r="D109" s="444">
        <v>1982</v>
      </c>
      <c r="E109" s="232"/>
      <c r="F109" s="260" t="s">
        <v>335</v>
      </c>
      <c r="G109" s="476" t="s">
        <v>336</v>
      </c>
      <c r="H109" s="477" t="s">
        <v>231</v>
      </c>
      <c r="I109" s="478" t="s">
        <v>151</v>
      </c>
    </row>
    <row r="110" spans="1:11" s="473" customFormat="1" ht="30" customHeight="1" x14ac:dyDescent="0.25">
      <c r="A110" s="474">
        <v>4</v>
      </c>
      <c r="B110" s="475">
        <v>32</v>
      </c>
      <c r="C110" s="446" t="s">
        <v>120</v>
      </c>
      <c r="D110" s="444">
        <v>1984</v>
      </c>
      <c r="E110" s="232"/>
      <c r="F110" s="260" t="s">
        <v>333</v>
      </c>
      <c r="G110" s="476" t="s">
        <v>334</v>
      </c>
      <c r="H110" s="477" t="s">
        <v>231</v>
      </c>
      <c r="I110" s="478" t="s">
        <v>232</v>
      </c>
    </row>
    <row r="111" spans="1:11" s="473" customFormat="1" ht="30" customHeight="1" x14ac:dyDescent="0.25">
      <c r="A111" s="474">
        <v>5</v>
      </c>
      <c r="B111" s="475">
        <v>11</v>
      </c>
      <c r="C111" s="446" t="s">
        <v>66</v>
      </c>
      <c r="D111" s="444">
        <v>1985</v>
      </c>
      <c r="E111" s="232" t="s">
        <v>67</v>
      </c>
      <c r="F111" s="260" t="s">
        <v>481</v>
      </c>
      <c r="G111" s="476" t="s">
        <v>482</v>
      </c>
      <c r="H111" s="477" t="s">
        <v>285</v>
      </c>
      <c r="I111" s="478" t="s">
        <v>123</v>
      </c>
    </row>
    <row r="112" spans="1:11" s="473" customFormat="1" ht="30" customHeight="1" x14ac:dyDescent="0.25">
      <c r="A112" s="474">
        <v>6</v>
      </c>
      <c r="B112" s="475">
        <v>96</v>
      </c>
      <c r="C112" s="446" t="s">
        <v>184</v>
      </c>
      <c r="D112" s="444">
        <v>1990</v>
      </c>
      <c r="E112" s="232" t="s">
        <v>57</v>
      </c>
      <c r="F112" s="260" t="s">
        <v>378</v>
      </c>
      <c r="G112" s="476" t="s">
        <v>379</v>
      </c>
      <c r="H112" s="477" t="s">
        <v>380</v>
      </c>
      <c r="I112" s="478" t="s">
        <v>381</v>
      </c>
    </row>
    <row r="113" spans="1:9" s="473" customFormat="1" ht="30" customHeight="1" x14ac:dyDescent="0.25">
      <c r="A113" s="474">
        <v>7</v>
      </c>
      <c r="B113" s="475">
        <v>22</v>
      </c>
      <c r="C113" s="446" t="s">
        <v>190</v>
      </c>
      <c r="D113" s="444">
        <v>1992</v>
      </c>
      <c r="E113" s="232" t="s">
        <v>57</v>
      </c>
      <c r="F113" s="260" t="s">
        <v>389</v>
      </c>
      <c r="G113" s="476" t="s">
        <v>390</v>
      </c>
      <c r="H113" s="477" t="s">
        <v>149</v>
      </c>
      <c r="I113" s="478" t="s">
        <v>150</v>
      </c>
    </row>
    <row r="114" spans="1:9" s="473" customFormat="1" ht="24.75" customHeight="1" x14ac:dyDescent="0.25">
      <c r="A114" s="474">
        <v>8</v>
      </c>
      <c r="B114" s="475">
        <v>45</v>
      </c>
      <c r="C114" s="446" t="s">
        <v>123</v>
      </c>
      <c r="D114" s="444">
        <v>1971</v>
      </c>
      <c r="E114" s="444" t="s">
        <v>56</v>
      </c>
      <c r="F114" s="260" t="s">
        <v>170</v>
      </c>
      <c r="G114" s="476"/>
      <c r="H114" s="477" t="s">
        <v>59</v>
      </c>
      <c r="I114" s="478" t="s">
        <v>105</v>
      </c>
    </row>
    <row r="115" spans="1:9" s="473" customFormat="1" ht="30" customHeight="1" x14ac:dyDescent="0.25">
      <c r="A115" s="474">
        <v>9</v>
      </c>
      <c r="B115" s="475">
        <v>73</v>
      </c>
      <c r="C115" s="446" t="s">
        <v>69</v>
      </c>
      <c r="D115" s="444">
        <v>1984</v>
      </c>
      <c r="E115" s="232" t="s">
        <v>56</v>
      </c>
      <c r="F115" s="260" t="s">
        <v>382</v>
      </c>
      <c r="G115" s="476" t="s">
        <v>369</v>
      </c>
      <c r="H115" s="477" t="s">
        <v>59</v>
      </c>
      <c r="I115" s="478" t="s">
        <v>105</v>
      </c>
    </row>
    <row r="116" spans="1:9" s="473" customFormat="1" ht="30" customHeight="1" x14ac:dyDescent="0.25">
      <c r="A116" s="474">
        <v>10</v>
      </c>
      <c r="B116" s="475">
        <v>89</v>
      </c>
      <c r="C116" s="446" t="s">
        <v>137</v>
      </c>
      <c r="D116" s="444">
        <v>1995</v>
      </c>
      <c r="E116" s="232" t="s">
        <v>57</v>
      </c>
      <c r="F116" s="260" t="s">
        <v>377</v>
      </c>
      <c r="G116" s="476"/>
      <c r="H116" s="477" t="s">
        <v>356</v>
      </c>
      <c r="I116" s="478" t="s">
        <v>177</v>
      </c>
    </row>
    <row r="117" spans="1:9" s="473" customFormat="1" ht="30" customHeight="1" x14ac:dyDescent="0.25">
      <c r="A117" s="474">
        <v>11</v>
      </c>
      <c r="B117" s="475">
        <v>4</v>
      </c>
      <c r="C117" s="446" t="s">
        <v>361</v>
      </c>
      <c r="D117" s="444">
        <v>1988</v>
      </c>
      <c r="E117" s="232" t="s">
        <v>57</v>
      </c>
      <c r="F117" s="260" t="s">
        <v>362</v>
      </c>
      <c r="G117" s="476" t="s">
        <v>363</v>
      </c>
      <c r="H117" s="477" t="s">
        <v>118</v>
      </c>
      <c r="I117" s="478" t="s">
        <v>119</v>
      </c>
    </row>
    <row r="118" spans="1:9" s="473" customFormat="1" ht="30" customHeight="1" x14ac:dyDescent="0.25">
      <c r="A118" s="474">
        <v>12</v>
      </c>
      <c r="B118" s="475">
        <v>86</v>
      </c>
      <c r="C118" s="446" t="s">
        <v>340</v>
      </c>
      <c r="D118" s="444">
        <v>2000</v>
      </c>
      <c r="E118" s="232" t="s">
        <v>60</v>
      </c>
      <c r="F118" s="260" t="s">
        <v>375</v>
      </c>
      <c r="G118" s="476" t="s">
        <v>376</v>
      </c>
      <c r="H118" s="477" t="s">
        <v>312</v>
      </c>
      <c r="I118" s="478" t="s">
        <v>161</v>
      </c>
    </row>
    <row r="119" spans="1:9" s="473" customFormat="1" ht="30" customHeight="1" x14ac:dyDescent="0.25">
      <c r="A119" s="474">
        <v>13</v>
      </c>
      <c r="B119" s="475">
        <v>99</v>
      </c>
      <c r="C119" s="446" t="s">
        <v>68</v>
      </c>
      <c r="D119" s="444">
        <v>1988</v>
      </c>
      <c r="E119" s="232" t="s">
        <v>56</v>
      </c>
      <c r="F119" s="260" t="s">
        <v>483</v>
      </c>
      <c r="G119" s="476"/>
      <c r="H119" s="477" t="s">
        <v>62</v>
      </c>
      <c r="I119" s="478" t="s">
        <v>105</v>
      </c>
    </row>
    <row r="120" spans="1:9" s="473" customFormat="1" ht="30" customHeight="1" x14ac:dyDescent="0.25">
      <c r="A120" s="474">
        <v>14</v>
      </c>
      <c r="B120" s="475">
        <v>2</v>
      </c>
      <c r="C120" s="446" t="s">
        <v>208</v>
      </c>
      <c r="D120" s="444">
        <v>1958</v>
      </c>
      <c r="E120" s="232" t="s">
        <v>57</v>
      </c>
      <c r="F120" s="260" t="s">
        <v>63</v>
      </c>
      <c r="G120" s="476"/>
      <c r="H120" s="477" t="s">
        <v>325</v>
      </c>
      <c r="I120" s="478" t="s">
        <v>105</v>
      </c>
    </row>
    <row r="121" spans="1:9" s="473" customFormat="1" ht="30" customHeight="1" thickBot="1" x14ac:dyDescent="0.3">
      <c r="A121" s="474">
        <v>15</v>
      </c>
      <c r="B121" s="475">
        <v>44</v>
      </c>
      <c r="C121" s="446" t="s">
        <v>122</v>
      </c>
      <c r="D121" s="444">
        <v>1992</v>
      </c>
      <c r="E121" s="232" t="s">
        <v>57</v>
      </c>
      <c r="F121" s="260" t="s">
        <v>157</v>
      </c>
      <c r="G121" s="476"/>
      <c r="H121" s="477" t="s">
        <v>108</v>
      </c>
      <c r="I121" s="478" t="s">
        <v>123</v>
      </c>
    </row>
    <row r="122" spans="1:9" s="99" customFormat="1" ht="15.75" x14ac:dyDescent="0.25">
      <c r="A122" s="625" t="s">
        <v>479</v>
      </c>
      <c r="B122" s="626"/>
      <c r="C122" s="626"/>
      <c r="D122" s="626"/>
      <c r="E122" s="626"/>
      <c r="F122" s="626"/>
      <c r="G122" s="626"/>
      <c r="H122" s="626"/>
      <c r="I122" s="627"/>
    </row>
    <row r="123" spans="1:9" s="99" customFormat="1" thickBot="1" x14ac:dyDescent="0.3">
      <c r="A123" s="781" t="s">
        <v>213</v>
      </c>
      <c r="B123" s="782"/>
      <c r="C123" s="782"/>
      <c r="D123" s="782"/>
      <c r="E123" s="782"/>
      <c r="F123" s="782"/>
      <c r="G123" s="782"/>
      <c r="H123" s="782"/>
      <c r="I123" s="783"/>
    </row>
    <row r="124" spans="1:9" s="99" customFormat="1" ht="15.75" thickBot="1" x14ac:dyDescent="0.3">
      <c r="A124" s="637" t="s">
        <v>480</v>
      </c>
      <c r="B124" s="638"/>
      <c r="C124" s="638"/>
      <c r="D124" s="638"/>
      <c r="E124" s="638"/>
      <c r="F124" s="638"/>
      <c r="G124" s="638"/>
      <c r="H124" s="638"/>
      <c r="I124" s="639"/>
    </row>
    <row r="125" spans="1:9" s="473" customFormat="1" ht="31.5" customHeight="1" x14ac:dyDescent="0.25">
      <c r="A125" s="474">
        <v>1</v>
      </c>
      <c r="B125" s="475">
        <v>5</v>
      </c>
      <c r="C125" s="446" t="s">
        <v>139</v>
      </c>
      <c r="D125" s="444">
        <v>1993</v>
      </c>
      <c r="E125" s="232" t="s">
        <v>57</v>
      </c>
      <c r="F125" s="260" t="s">
        <v>384</v>
      </c>
      <c r="G125" s="476" t="s">
        <v>385</v>
      </c>
      <c r="H125" s="477" t="s">
        <v>118</v>
      </c>
      <c r="I125" s="478" t="s">
        <v>119</v>
      </c>
    </row>
    <row r="126" spans="1:9" s="473" customFormat="1" ht="31.5" customHeight="1" x14ac:dyDescent="0.25">
      <c r="A126" s="474">
        <v>2</v>
      </c>
      <c r="B126" s="475">
        <v>91</v>
      </c>
      <c r="C126" s="446" t="s">
        <v>110</v>
      </c>
      <c r="D126" s="444">
        <v>1987</v>
      </c>
      <c r="E126" s="232" t="s">
        <v>67</v>
      </c>
      <c r="F126" s="260" t="s">
        <v>138</v>
      </c>
      <c r="G126" s="476"/>
      <c r="H126" s="477" t="s">
        <v>345</v>
      </c>
      <c r="I126" s="478" t="s">
        <v>185</v>
      </c>
    </row>
    <row r="127" spans="1:9" s="473" customFormat="1" ht="31.5" customHeight="1" x14ac:dyDescent="0.25">
      <c r="A127" s="474">
        <v>3</v>
      </c>
      <c r="B127" s="475">
        <v>74</v>
      </c>
      <c r="C127" s="446" t="s">
        <v>69</v>
      </c>
      <c r="D127" s="444">
        <v>1984</v>
      </c>
      <c r="E127" s="232" t="s">
        <v>56</v>
      </c>
      <c r="F127" s="260" t="s">
        <v>147</v>
      </c>
      <c r="G127" s="476" t="s">
        <v>186</v>
      </c>
      <c r="H127" s="477" t="s">
        <v>59</v>
      </c>
      <c r="I127" s="478" t="s">
        <v>175</v>
      </c>
    </row>
    <row r="128" spans="1:9" s="473" customFormat="1" ht="31.5" customHeight="1" x14ac:dyDescent="0.25">
      <c r="A128" s="474">
        <v>4</v>
      </c>
      <c r="B128" s="475">
        <v>90</v>
      </c>
      <c r="C128" s="446" t="s">
        <v>137</v>
      </c>
      <c r="D128" s="444">
        <v>1995</v>
      </c>
      <c r="E128" s="232" t="s">
        <v>57</v>
      </c>
      <c r="F128" s="260" t="s">
        <v>392</v>
      </c>
      <c r="G128" s="476"/>
      <c r="H128" s="477" t="s">
        <v>356</v>
      </c>
      <c r="I128" s="478" t="s">
        <v>177</v>
      </c>
    </row>
    <row r="129" spans="1:9" s="473" customFormat="1" ht="31.5" customHeight="1" x14ac:dyDescent="0.25">
      <c r="A129" s="474">
        <v>5</v>
      </c>
      <c r="B129" s="475">
        <v>31</v>
      </c>
      <c r="C129" s="446" t="s">
        <v>120</v>
      </c>
      <c r="D129" s="444">
        <v>1984</v>
      </c>
      <c r="E129" s="232"/>
      <c r="F129" s="260" t="s">
        <v>403</v>
      </c>
      <c r="G129" s="476" t="s">
        <v>469</v>
      </c>
      <c r="H129" s="477" t="s">
        <v>231</v>
      </c>
      <c r="I129" s="478" t="s">
        <v>232</v>
      </c>
    </row>
    <row r="130" spans="1:9" s="473" customFormat="1" ht="31.5" customHeight="1" x14ac:dyDescent="0.25">
      <c r="A130" s="474">
        <v>6</v>
      </c>
      <c r="B130" s="475">
        <v>94</v>
      </c>
      <c r="C130" s="446" t="s">
        <v>202</v>
      </c>
      <c r="D130" s="444">
        <v>1958</v>
      </c>
      <c r="E130" s="232" t="s">
        <v>67</v>
      </c>
      <c r="F130" s="260" t="s">
        <v>394</v>
      </c>
      <c r="G130" s="476"/>
      <c r="H130" s="477" t="s">
        <v>345</v>
      </c>
      <c r="I130" s="478" t="s">
        <v>105</v>
      </c>
    </row>
    <row r="131" spans="1:9" s="473" customFormat="1" ht="31.5" customHeight="1" x14ac:dyDescent="0.25">
      <c r="A131" s="474">
        <v>7</v>
      </c>
      <c r="B131" s="475">
        <v>42</v>
      </c>
      <c r="C131" s="446" t="s">
        <v>100</v>
      </c>
      <c r="D131" s="444">
        <v>1992</v>
      </c>
      <c r="E131" s="232"/>
      <c r="F131" s="260" t="s">
        <v>136</v>
      </c>
      <c r="G131" s="476" t="s">
        <v>391</v>
      </c>
      <c r="H131" s="477" t="s">
        <v>267</v>
      </c>
      <c r="I131" s="478" t="s">
        <v>268</v>
      </c>
    </row>
    <row r="132" spans="1:9" s="473" customFormat="1" ht="31.5" customHeight="1" x14ac:dyDescent="0.25">
      <c r="A132" s="474">
        <v>8</v>
      </c>
      <c r="B132" s="475">
        <v>6</v>
      </c>
      <c r="C132" s="446" t="s">
        <v>139</v>
      </c>
      <c r="D132" s="444">
        <v>1993</v>
      </c>
      <c r="E132" s="232" t="s">
        <v>57</v>
      </c>
      <c r="F132" s="260" t="s">
        <v>140</v>
      </c>
      <c r="G132" s="476" t="s">
        <v>386</v>
      </c>
      <c r="H132" s="477" t="s">
        <v>118</v>
      </c>
      <c r="I132" s="478" t="s">
        <v>119</v>
      </c>
    </row>
    <row r="133" spans="1:9" s="473" customFormat="1" ht="31.5" customHeight="1" x14ac:dyDescent="0.25">
      <c r="A133" s="474">
        <v>9</v>
      </c>
      <c r="B133" s="475">
        <v>22</v>
      </c>
      <c r="C133" s="446" t="s">
        <v>190</v>
      </c>
      <c r="D133" s="444">
        <v>1992</v>
      </c>
      <c r="E133" s="232" t="s">
        <v>57</v>
      </c>
      <c r="F133" s="260" t="s">
        <v>389</v>
      </c>
      <c r="G133" s="476" t="s">
        <v>390</v>
      </c>
      <c r="H133" s="477" t="s">
        <v>149</v>
      </c>
      <c r="I133" s="478" t="s">
        <v>150</v>
      </c>
    </row>
    <row r="134" spans="1:9" s="473" customFormat="1" ht="31.5" customHeight="1" x14ac:dyDescent="0.25">
      <c r="A134" s="474">
        <v>10</v>
      </c>
      <c r="B134" s="475">
        <v>14</v>
      </c>
      <c r="C134" s="446" t="s">
        <v>123</v>
      </c>
      <c r="D134" s="444">
        <v>1971</v>
      </c>
      <c r="E134" s="232" t="s">
        <v>56</v>
      </c>
      <c r="F134" s="260" t="s">
        <v>187</v>
      </c>
      <c r="G134" s="476" t="s">
        <v>188</v>
      </c>
      <c r="H134" s="477" t="s">
        <v>113</v>
      </c>
      <c r="I134" s="478" t="s">
        <v>388</v>
      </c>
    </row>
    <row r="135" spans="1:9" s="473" customFormat="1" ht="31.5" customHeight="1" x14ac:dyDescent="0.25">
      <c r="A135" s="474">
        <v>11</v>
      </c>
      <c r="B135" s="475">
        <v>36</v>
      </c>
      <c r="C135" s="446" t="s">
        <v>68</v>
      </c>
      <c r="D135" s="444">
        <v>1988</v>
      </c>
      <c r="E135" s="232" t="s">
        <v>56</v>
      </c>
      <c r="F135" s="260" t="s">
        <v>109</v>
      </c>
      <c r="G135" s="476"/>
      <c r="H135" s="477" t="s">
        <v>62</v>
      </c>
      <c r="I135" s="478" t="s">
        <v>105</v>
      </c>
    </row>
    <row r="136" spans="1:9" s="473" customFormat="1" ht="31.5" customHeight="1" x14ac:dyDescent="0.25">
      <c r="A136" s="474">
        <v>12</v>
      </c>
      <c r="B136" s="475">
        <v>97</v>
      </c>
      <c r="C136" s="446" t="s">
        <v>184</v>
      </c>
      <c r="D136" s="444">
        <v>1990</v>
      </c>
      <c r="E136" s="232" t="s">
        <v>57</v>
      </c>
      <c r="F136" s="260" t="s">
        <v>395</v>
      </c>
      <c r="G136" s="476" t="s">
        <v>396</v>
      </c>
      <c r="H136" s="477" t="s">
        <v>380</v>
      </c>
      <c r="I136" s="478" t="s">
        <v>381</v>
      </c>
    </row>
    <row r="137" spans="1:9" s="473" customFormat="1" ht="31.5" customHeight="1" x14ac:dyDescent="0.25">
      <c r="A137" s="474">
        <v>13</v>
      </c>
      <c r="B137" s="475">
        <v>92</v>
      </c>
      <c r="C137" s="446" t="s">
        <v>110</v>
      </c>
      <c r="D137" s="444">
        <v>1987</v>
      </c>
      <c r="E137" s="232" t="s">
        <v>67</v>
      </c>
      <c r="F137" s="260" t="s">
        <v>398</v>
      </c>
      <c r="G137" s="476" t="s">
        <v>393</v>
      </c>
      <c r="H137" s="477" t="s">
        <v>345</v>
      </c>
      <c r="I137" s="478" t="s">
        <v>185</v>
      </c>
    </row>
    <row r="138" spans="1:9" s="473" customFormat="1" ht="31.5" customHeight="1" x14ac:dyDescent="0.25">
      <c r="A138" s="474">
        <v>14</v>
      </c>
      <c r="B138" s="475">
        <v>75</v>
      </c>
      <c r="C138" s="446" t="s">
        <v>69</v>
      </c>
      <c r="D138" s="444">
        <v>1984</v>
      </c>
      <c r="E138" s="232" t="s">
        <v>56</v>
      </c>
      <c r="F138" s="260" t="s">
        <v>397</v>
      </c>
      <c r="G138" s="476" t="s">
        <v>189</v>
      </c>
      <c r="H138" s="477" t="s">
        <v>59</v>
      </c>
      <c r="I138" s="478" t="s">
        <v>175</v>
      </c>
    </row>
    <row r="139" spans="1:9" s="473" customFormat="1" ht="31.5" customHeight="1" thickBot="1" x14ac:dyDescent="0.3">
      <c r="A139" s="487">
        <v>15</v>
      </c>
      <c r="B139" s="488">
        <v>7</v>
      </c>
      <c r="C139" s="447" t="s">
        <v>139</v>
      </c>
      <c r="D139" s="445">
        <v>1993</v>
      </c>
      <c r="E139" s="385" t="s">
        <v>57</v>
      </c>
      <c r="F139" s="453" t="s">
        <v>141</v>
      </c>
      <c r="G139" s="489" t="s">
        <v>387</v>
      </c>
      <c r="H139" s="490" t="s">
        <v>118</v>
      </c>
      <c r="I139" s="491" t="s">
        <v>119</v>
      </c>
    </row>
  </sheetData>
  <mergeCells count="35">
    <mergeCell ref="A105:I105"/>
    <mergeCell ref="A106:I106"/>
    <mergeCell ref="A122:I122"/>
    <mergeCell ref="A123:I123"/>
    <mergeCell ref="A124:I124"/>
    <mergeCell ref="A70:I70"/>
    <mergeCell ref="A71:I71"/>
    <mergeCell ref="A72:I72"/>
    <mergeCell ref="A99:I99"/>
    <mergeCell ref="A104:I104"/>
    <mergeCell ref="A7:I7"/>
    <mergeCell ref="A1:I1"/>
    <mergeCell ref="A3:I3"/>
    <mergeCell ref="A4:I4"/>
    <mergeCell ref="A5:I5"/>
    <mergeCell ref="A6:I6"/>
    <mergeCell ref="A12:I12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10:I10"/>
    <mergeCell ref="A11:I11"/>
    <mergeCell ref="A46:I46"/>
    <mergeCell ref="A26:I26"/>
    <mergeCell ref="A21:I21"/>
    <mergeCell ref="A22:I22"/>
    <mergeCell ref="A27:I27"/>
    <mergeCell ref="A28:I28"/>
    <mergeCell ref="A45:I45"/>
  </mergeCells>
  <pageMargins left="0" right="0" top="0" bottom="0" header="0" footer="0"/>
  <pageSetup paperSize="9" scale="77" orientation="portrait" r:id="rId1"/>
  <rowBreaks count="3" manualBreakCount="3">
    <brk id="44" max="8" man="1"/>
    <brk id="69" max="8" man="1"/>
    <brk id="103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4"/>
  <sheetViews>
    <sheetView view="pageBreakPreview" topLeftCell="A16" zoomScale="38" zoomScaleNormal="100" zoomScaleSheetLayoutView="38" workbookViewId="0">
      <selection activeCell="B18" sqref="B18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45.85546875" style="35" customWidth="1"/>
    <col min="7" max="7" width="52.85546875" style="35" customWidth="1"/>
    <col min="8" max="8" width="47.140625" style="35" customWidth="1"/>
    <col min="9" max="9" width="16.85546875" style="35" customWidth="1"/>
    <col min="10" max="10" width="23.28515625" style="35" customWidth="1"/>
    <col min="11" max="11" width="16.85546875" style="35" customWidth="1"/>
    <col min="12" max="12" width="18" style="35" customWidth="1"/>
    <col min="13" max="13" width="17.28515625" style="35" customWidth="1"/>
    <col min="14" max="14" width="22.28515625" style="54" bestFit="1" customWidth="1"/>
    <col min="15" max="15" width="9.140625" style="35"/>
    <col min="16" max="16" width="22" style="35" bestFit="1" customWidth="1"/>
    <col min="17" max="16384" width="9.140625" style="35"/>
  </cols>
  <sheetData>
    <row r="1" spans="1:17" ht="191.25" customHeight="1" x14ac:dyDescent="0.25"/>
    <row r="2" spans="1:17" s="22" customFormat="1" ht="39" customHeight="1" x14ac:dyDescent="0.25">
      <c r="A2" s="661" t="s">
        <v>111</v>
      </c>
      <c r="B2" s="662"/>
      <c r="C2" s="662"/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51"/>
      <c r="O2" s="47"/>
      <c r="P2" s="48"/>
      <c r="Q2" s="21"/>
    </row>
    <row r="3" spans="1:17" s="22" customFormat="1" ht="29.25" customHeight="1" x14ac:dyDescent="0.25">
      <c r="A3" s="659" t="s">
        <v>218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51"/>
      <c r="O3" s="47"/>
      <c r="P3" s="48"/>
      <c r="Q3" s="21"/>
    </row>
    <row r="4" spans="1:17" s="22" customFormat="1" ht="39" customHeight="1" x14ac:dyDescent="0.25">
      <c r="A4" s="659" t="s">
        <v>51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51"/>
      <c r="O4" s="47"/>
      <c r="P4" s="48"/>
      <c r="Q4" s="21"/>
    </row>
    <row r="5" spans="1:17" s="22" customFormat="1" ht="21" customHeight="1" x14ac:dyDescent="0.25">
      <c r="A5" s="678">
        <v>41854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51"/>
      <c r="O5" s="47"/>
      <c r="P5" s="48"/>
      <c r="Q5" s="21"/>
    </row>
    <row r="6" spans="1:17" s="22" customFormat="1" ht="39" customHeight="1" x14ac:dyDescent="0.25">
      <c r="A6" s="661" t="s">
        <v>204</v>
      </c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51"/>
      <c r="O6" s="47"/>
      <c r="P6" s="48"/>
      <c r="Q6" s="21"/>
    </row>
    <row r="7" spans="1:17" s="22" customFormat="1" ht="39" customHeight="1" thickBot="1" x14ac:dyDescent="0.3">
      <c r="A7" s="679" t="s">
        <v>142</v>
      </c>
      <c r="B7" s="680"/>
      <c r="C7" s="680"/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51"/>
      <c r="O7" s="47"/>
      <c r="P7" s="48"/>
      <c r="Q7" s="21"/>
    </row>
    <row r="8" spans="1:17" s="37" customFormat="1" ht="36.75" customHeight="1" x14ac:dyDescent="0.25">
      <c r="A8" s="681" t="s">
        <v>70</v>
      </c>
      <c r="B8" s="684" t="s">
        <v>71</v>
      </c>
      <c r="C8" s="687" t="s">
        <v>72</v>
      </c>
      <c r="D8" s="684" t="s">
        <v>73</v>
      </c>
      <c r="E8" s="684" t="s">
        <v>41</v>
      </c>
      <c r="F8" s="687" t="s">
        <v>64</v>
      </c>
      <c r="G8" s="663" t="s">
        <v>9</v>
      </c>
      <c r="H8" s="666" t="s">
        <v>74</v>
      </c>
      <c r="I8" s="669" t="s">
        <v>17</v>
      </c>
      <c r="J8" s="670"/>
      <c r="K8" s="670"/>
      <c r="L8" s="671"/>
      <c r="M8" s="675" t="s">
        <v>50</v>
      </c>
      <c r="N8" s="52"/>
    </row>
    <row r="9" spans="1:17" s="37" customFormat="1" ht="36.75" customHeight="1" x14ac:dyDescent="0.25">
      <c r="A9" s="682"/>
      <c r="B9" s="685"/>
      <c r="C9" s="688"/>
      <c r="D9" s="685"/>
      <c r="E9" s="685"/>
      <c r="F9" s="688"/>
      <c r="G9" s="664"/>
      <c r="H9" s="667"/>
      <c r="I9" s="672"/>
      <c r="J9" s="673"/>
      <c r="K9" s="673"/>
      <c r="L9" s="674"/>
      <c r="M9" s="676"/>
      <c r="N9" s="52"/>
    </row>
    <row r="10" spans="1:17" s="37" customFormat="1" ht="46.5" customHeight="1" thickBot="1" x14ac:dyDescent="0.3">
      <c r="A10" s="683"/>
      <c r="B10" s="686"/>
      <c r="C10" s="689"/>
      <c r="D10" s="686"/>
      <c r="E10" s="686"/>
      <c r="F10" s="689"/>
      <c r="G10" s="665"/>
      <c r="H10" s="668"/>
      <c r="I10" s="24" t="s">
        <v>90</v>
      </c>
      <c r="J10" s="26" t="s">
        <v>78</v>
      </c>
      <c r="K10" s="26" t="s">
        <v>91</v>
      </c>
      <c r="L10" s="135" t="s">
        <v>89</v>
      </c>
      <c r="M10" s="677"/>
      <c r="N10" s="52">
        <v>79</v>
      </c>
    </row>
    <row r="11" spans="1:17" s="37" customFormat="1" ht="46.5" customHeight="1" thickBot="1" x14ac:dyDescent="0.3">
      <c r="A11" s="690" t="s">
        <v>191</v>
      </c>
      <c r="B11" s="691"/>
      <c r="C11" s="691"/>
      <c r="D11" s="691"/>
      <c r="E11" s="691"/>
      <c r="F11" s="691"/>
      <c r="G11" s="691"/>
      <c r="H11" s="691"/>
      <c r="I11" s="691"/>
      <c r="J11" s="691"/>
      <c r="K11" s="691"/>
      <c r="L11" s="691"/>
      <c r="M11" s="692"/>
      <c r="N11" s="52"/>
    </row>
    <row r="12" spans="1:17" s="510" customFormat="1" ht="96" customHeight="1" x14ac:dyDescent="0.25">
      <c r="A12" s="504">
        <v>1</v>
      </c>
      <c r="B12" s="414">
        <v>61</v>
      </c>
      <c r="C12" s="223" t="s">
        <v>409</v>
      </c>
      <c r="D12" s="77">
        <v>2001</v>
      </c>
      <c r="E12" s="77" t="s">
        <v>83</v>
      </c>
      <c r="F12" s="224" t="s">
        <v>224</v>
      </c>
      <c r="G12" s="214" t="s">
        <v>113</v>
      </c>
      <c r="H12" s="531" t="s">
        <v>114</v>
      </c>
      <c r="I12" s="538">
        <v>9</v>
      </c>
      <c r="J12" s="506">
        <v>78.09</v>
      </c>
      <c r="K12" s="507">
        <v>0</v>
      </c>
      <c r="L12" s="546">
        <v>9</v>
      </c>
      <c r="M12" s="508">
        <v>6</v>
      </c>
      <c r="N12" s="509">
        <v>78.09</v>
      </c>
      <c r="P12" s="509">
        <f>(N12-$N$10)*0.1</f>
        <v>-9.0999999999999664E-2</v>
      </c>
    </row>
    <row r="13" spans="1:17" s="510" customFormat="1" ht="108" customHeight="1" thickBot="1" x14ac:dyDescent="0.3">
      <c r="A13" s="511">
        <v>2</v>
      </c>
      <c r="B13" s="367">
        <v>71</v>
      </c>
      <c r="C13" s="512" t="s">
        <v>410</v>
      </c>
      <c r="D13" s="80">
        <v>2002</v>
      </c>
      <c r="E13" s="80" t="s">
        <v>61</v>
      </c>
      <c r="F13" s="369" t="s">
        <v>226</v>
      </c>
      <c r="G13" s="552" t="s">
        <v>227</v>
      </c>
      <c r="H13" s="533" t="s">
        <v>228</v>
      </c>
      <c r="I13" s="549">
        <v>8.1</v>
      </c>
      <c r="J13" s="514">
        <v>72.260000000000005</v>
      </c>
      <c r="K13" s="515">
        <v>0</v>
      </c>
      <c r="L13" s="547">
        <v>8.1</v>
      </c>
      <c r="M13" s="516">
        <v>3</v>
      </c>
      <c r="N13" s="509">
        <v>72.260000000000005</v>
      </c>
      <c r="P13" s="509">
        <f t="shared" ref="P13" si="0">(N13-$N$10)*0.1</f>
        <v>-0.67399999999999949</v>
      </c>
    </row>
    <row r="14" spans="1:17" s="510" customFormat="1" ht="102.75" customHeight="1" thickBot="1" x14ac:dyDescent="0.3">
      <c r="A14" s="511">
        <v>3</v>
      </c>
      <c r="B14" s="367">
        <v>60</v>
      </c>
      <c r="C14" s="512" t="s">
        <v>409</v>
      </c>
      <c r="D14" s="80">
        <v>2001</v>
      </c>
      <c r="E14" s="80" t="s">
        <v>83</v>
      </c>
      <c r="F14" s="369" t="s">
        <v>221</v>
      </c>
      <c r="G14" s="241" t="s">
        <v>113</v>
      </c>
      <c r="H14" s="533" t="s">
        <v>223</v>
      </c>
      <c r="I14" s="554">
        <v>8</v>
      </c>
      <c r="J14" s="514">
        <v>80.260000000000005</v>
      </c>
      <c r="K14" s="515">
        <v>0</v>
      </c>
      <c r="L14" s="547">
        <v>8</v>
      </c>
      <c r="M14" s="516">
        <v>1</v>
      </c>
      <c r="N14" s="509">
        <v>80.260000000000005</v>
      </c>
      <c r="P14" s="509">
        <f>(N14-$N$10)*0.1</f>
        <v>0.12600000000000053</v>
      </c>
    </row>
    <row r="15" spans="1:17" s="37" customFormat="1" ht="46.5" customHeight="1" thickBot="1" x14ac:dyDescent="0.3">
      <c r="A15" s="690" t="s">
        <v>82</v>
      </c>
      <c r="B15" s="691"/>
      <c r="C15" s="691"/>
      <c r="D15" s="691"/>
      <c r="E15" s="691"/>
      <c r="F15" s="691"/>
      <c r="G15" s="691"/>
      <c r="H15" s="691"/>
      <c r="I15" s="691"/>
      <c r="J15" s="691"/>
      <c r="K15" s="691"/>
      <c r="L15" s="691"/>
      <c r="M15" s="692"/>
      <c r="N15" s="52"/>
    </row>
    <row r="16" spans="1:17" s="510" customFormat="1" ht="96" customHeight="1" x14ac:dyDescent="0.25">
      <c r="A16" s="504">
        <v>1</v>
      </c>
      <c r="B16" s="414">
        <v>58</v>
      </c>
      <c r="C16" s="223" t="s">
        <v>193</v>
      </c>
      <c r="D16" s="77"/>
      <c r="E16" s="77" t="s">
        <v>58</v>
      </c>
      <c r="F16" s="224" t="s">
        <v>233</v>
      </c>
      <c r="G16" s="214" t="s">
        <v>113</v>
      </c>
      <c r="H16" s="531" t="s">
        <v>223</v>
      </c>
      <c r="I16" s="538">
        <v>8.6999999999999993</v>
      </c>
      <c r="J16" s="506">
        <v>96.33</v>
      </c>
      <c r="K16" s="507">
        <v>1.5</v>
      </c>
      <c r="L16" s="546">
        <v>7.2</v>
      </c>
      <c r="M16" s="508">
        <v>8</v>
      </c>
      <c r="N16" s="509">
        <v>96.33</v>
      </c>
      <c r="P16" s="509">
        <f>(N16-$N$10)*0.1</f>
        <v>1.7329999999999999</v>
      </c>
    </row>
    <row r="17" spans="1:16" s="510" customFormat="1" ht="96" customHeight="1" x14ac:dyDescent="0.25">
      <c r="A17" s="511">
        <v>2</v>
      </c>
      <c r="B17" s="367">
        <v>59</v>
      </c>
      <c r="C17" s="512" t="s">
        <v>193</v>
      </c>
      <c r="D17" s="80"/>
      <c r="E17" s="80" t="s">
        <v>58</v>
      </c>
      <c r="F17" s="369" t="s">
        <v>125</v>
      </c>
      <c r="G17" s="241" t="s">
        <v>113</v>
      </c>
      <c r="H17" s="533" t="s">
        <v>223</v>
      </c>
      <c r="I17" s="553">
        <v>8.5</v>
      </c>
      <c r="J17" s="514">
        <v>96.8</v>
      </c>
      <c r="K17" s="515">
        <v>1.5</v>
      </c>
      <c r="L17" s="547">
        <v>7</v>
      </c>
      <c r="M17" s="516">
        <v>5</v>
      </c>
      <c r="N17" s="509">
        <v>96.8</v>
      </c>
      <c r="P17" s="509">
        <f>(N17-$N$10)*0.1</f>
        <v>1.7799999999999998</v>
      </c>
    </row>
    <row r="18" spans="1:16" s="510" customFormat="1" ht="96" customHeight="1" x14ac:dyDescent="0.25">
      <c r="A18" s="511">
        <v>3</v>
      </c>
      <c r="B18" s="367">
        <v>51</v>
      </c>
      <c r="C18" s="512" t="s">
        <v>408</v>
      </c>
      <c r="D18" s="80"/>
      <c r="E18" s="80" t="s">
        <v>58</v>
      </c>
      <c r="F18" s="369" t="s">
        <v>275</v>
      </c>
      <c r="G18" s="241" t="s">
        <v>276</v>
      </c>
      <c r="H18" s="533" t="s">
        <v>277</v>
      </c>
      <c r="I18" s="549">
        <v>7.3</v>
      </c>
      <c r="J18" s="514">
        <v>83.08</v>
      </c>
      <c r="K18" s="515">
        <v>1</v>
      </c>
      <c r="L18" s="547">
        <v>6.3</v>
      </c>
      <c r="M18" s="516">
        <v>2</v>
      </c>
      <c r="N18" s="509">
        <v>83.08</v>
      </c>
      <c r="P18" s="509">
        <f>(N18-$N$10)*0.1</f>
        <v>0.40799999999999986</v>
      </c>
    </row>
    <row r="19" spans="1:16" s="510" customFormat="1" ht="96" customHeight="1" x14ac:dyDescent="0.25">
      <c r="A19" s="511">
        <v>4</v>
      </c>
      <c r="B19" s="367">
        <v>28</v>
      </c>
      <c r="C19" s="512" t="s">
        <v>414</v>
      </c>
      <c r="D19" s="80">
        <v>1995</v>
      </c>
      <c r="E19" s="80" t="s">
        <v>58</v>
      </c>
      <c r="F19" s="369" t="s">
        <v>230</v>
      </c>
      <c r="G19" s="241" t="s">
        <v>231</v>
      </c>
      <c r="H19" s="533" t="s">
        <v>232</v>
      </c>
      <c r="I19" s="549">
        <v>7.7</v>
      </c>
      <c r="J19" s="514">
        <v>90.46</v>
      </c>
      <c r="K19" s="515">
        <v>2</v>
      </c>
      <c r="L19" s="547">
        <v>5.7</v>
      </c>
      <c r="M19" s="516">
        <v>1</v>
      </c>
      <c r="N19" s="509">
        <v>90.46</v>
      </c>
      <c r="P19" s="509">
        <f>(N19-$N$10)*0.1</f>
        <v>1.1459999999999995</v>
      </c>
    </row>
    <row r="20" spans="1:16" s="510" customFormat="1" ht="96" customHeight="1" thickBot="1" x14ac:dyDescent="0.3">
      <c r="A20" s="517" t="s">
        <v>412</v>
      </c>
      <c r="B20" s="421">
        <v>30</v>
      </c>
      <c r="C20" s="518" t="s">
        <v>413</v>
      </c>
      <c r="D20" s="234">
        <v>1984</v>
      </c>
      <c r="E20" s="234"/>
      <c r="F20" s="422" t="s">
        <v>404</v>
      </c>
      <c r="G20" s="552" t="s">
        <v>231</v>
      </c>
      <c r="H20" s="535" t="s">
        <v>232</v>
      </c>
      <c r="I20" s="550"/>
      <c r="J20" s="520">
        <v>82.66</v>
      </c>
      <c r="K20" s="521">
        <v>0.5</v>
      </c>
      <c r="L20" s="548"/>
      <c r="M20" s="522"/>
      <c r="N20" s="509">
        <v>82.66</v>
      </c>
      <c r="P20" s="509">
        <f>(N20-$N$10)*0.1</f>
        <v>0.36599999999999966</v>
      </c>
    </row>
    <row r="21" spans="1:16" s="23" customFormat="1" ht="18" customHeight="1" x14ac:dyDescent="0.4">
      <c r="A21" s="38"/>
      <c r="B21" s="39"/>
      <c r="C21" s="40"/>
      <c r="D21" s="41"/>
      <c r="E21" s="41"/>
      <c r="F21" s="42"/>
      <c r="G21" s="42"/>
      <c r="H21" s="43"/>
      <c r="I21" s="44"/>
      <c r="J21" s="44"/>
      <c r="K21" s="44"/>
      <c r="L21" s="44"/>
      <c r="M21" s="44"/>
      <c r="N21" s="52"/>
    </row>
    <row r="22" spans="1:16" s="22" customFormat="1" ht="25.5" customHeight="1" x14ac:dyDescent="0.45">
      <c r="A22" s="29"/>
      <c r="B22" s="29"/>
      <c r="D22" s="45"/>
      <c r="E22" s="45"/>
      <c r="F22" s="94" t="s">
        <v>87</v>
      </c>
      <c r="G22" s="64"/>
      <c r="H22" s="94" t="s">
        <v>400</v>
      </c>
      <c r="I22" s="29"/>
      <c r="J22" s="29"/>
      <c r="K22" s="29"/>
      <c r="L22" s="29"/>
      <c r="M22" s="29"/>
      <c r="N22" s="52"/>
    </row>
    <row r="23" spans="1:16" s="22" customFormat="1" ht="25.5" customHeight="1" x14ac:dyDescent="0.25">
      <c r="A23" s="29"/>
      <c r="B23" s="29"/>
      <c r="D23" s="46"/>
      <c r="E23" s="46"/>
      <c r="F23" s="95"/>
      <c r="G23" s="64"/>
      <c r="H23" s="95"/>
      <c r="I23" s="29"/>
      <c r="J23" s="29"/>
      <c r="K23" s="29"/>
      <c r="L23" s="29"/>
      <c r="M23" s="29"/>
      <c r="N23" s="52"/>
    </row>
    <row r="24" spans="1:16" s="22" customFormat="1" ht="25.5" customHeight="1" x14ac:dyDescent="0.45">
      <c r="A24" s="29"/>
      <c r="B24" s="29"/>
      <c r="D24" s="45"/>
      <c r="E24" s="45"/>
      <c r="F24" s="94" t="s">
        <v>80</v>
      </c>
      <c r="G24" s="64"/>
      <c r="H24" s="94" t="s">
        <v>81</v>
      </c>
      <c r="I24" s="29"/>
      <c r="J24" s="29"/>
      <c r="K24" s="29"/>
      <c r="L24" s="29"/>
      <c r="M24" s="29"/>
      <c r="N24" s="52"/>
    </row>
  </sheetData>
  <mergeCells count="18">
    <mergeCell ref="E8:E10"/>
    <mergeCell ref="F8:F10"/>
    <mergeCell ref="A15:M15"/>
    <mergeCell ref="A7:M7"/>
    <mergeCell ref="A2:M2"/>
    <mergeCell ref="A3:M3"/>
    <mergeCell ref="A4:M4"/>
    <mergeCell ref="A5:M5"/>
    <mergeCell ref="A6:M6"/>
    <mergeCell ref="A11:M11"/>
    <mergeCell ref="G8:G10"/>
    <mergeCell ref="H8:H10"/>
    <mergeCell ref="I8:L9"/>
    <mergeCell ref="M8:M10"/>
    <mergeCell ref="A8:A10"/>
    <mergeCell ref="B8:B10"/>
    <mergeCell ref="C8:C10"/>
    <mergeCell ref="D8:D10"/>
  </mergeCells>
  <pageMargins left="0" right="0" top="0" bottom="0" header="0" footer="0"/>
  <pageSetup paperSize="9"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0.7109375" style="1" customWidth="1"/>
    <col min="12" max="16384" width="9.140625" style="1"/>
  </cols>
  <sheetData>
    <row r="1" spans="1:14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  <c r="J1" s="612"/>
    </row>
    <row r="2" spans="1:14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</row>
    <row r="3" spans="1:14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  <c r="J3" s="613"/>
    </row>
    <row r="4" spans="1:14" x14ac:dyDescent="0.3">
      <c r="A4" s="612" t="s">
        <v>3</v>
      </c>
      <c r="B4" s="612"/>
      <c r="C4" s="612"/>
      <c r="D4" s="612"/>
      <c r="E4" s="612"/>
      <c r="F4" s="612"/>
      <c r="G4" s="612"/>
      <c r="H4" s="612"/>
      <c r="I4" s="612"/>
      <c r="J4" s="612"/>
    </row>
    <row r="5" spans="1:14" x14ac:dyDescent="0.3">
      <c r="A5" s="612" t="s">
        <v>12</v>
      </c>
      <c r="B5" s="612"/>
      <c r="C5" s="612"/>
      <c r="D5" s="612"/>
      <c r="E5" s="612"/>
      <c r="F5" s="612"/>
      <c r="G5" s="612"/>
      <c r="H5" s="612"/>
      <c r="I5" s="612"/>
      <c r="J5" s="612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616" t="s">
        <v>43</v>
      </c>
      <c r="B10" s="616" t="s">
        <v>7</v>
      </c>
      <c r="C10" s="618" t="s">
        <v>8</v>
      </c>
      <c r="D10" s="618" t="s">
        <v>44</v>
      </c>
      <c r="E10" s="618" t="s">
        <v>45</v>
      </c>
      <c r="F10" s="618" t="s">
        <v>11</v>
      </c>
      <c r="G10" s="618" t="s">
        <v>9</v>
      </c>
      <c r="H10" s="618" t="s">
        <v>46</v>
      </c>
      <c r="I10" s="620" t="s">
        <v>17</v>
      </c>
      <c r="J10" s="621"/>
      <c r="K10" s="614" t="s">
        <v>47</v>
      </c>
      <c r="L10" s="2"/>
      <c r="M10" s="2"/>
      <c r="N10" s="2"/>
    </row>
    <row r="11" spans="1:14" ht="25.5" customHeight="1" x14ac:dyDescent="0.3">
      <c r="A11" s="617"/>
      <c r="B11" s="617"/>
      <c r="C11" s="619"/>
      <c r="D11" s="619"/>
      <c r="E11" s="619"/>
      <c r="F11" s="622"/>
      <c r="G11" s="619"/>
      <c r="H11" s="619"/>
      <c r="I11" s="7" t="s">
        <v>18</v>
      </c>
      <c r="J11" s="7" t="s">
        <v>19</v>
      </c>
      <c r="K11" s="615"/>
      <c r="L11" s="2"/>
      <c r="M11" s="2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2"/>
      <c r="M12" s="2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2"/>
      <c r="M13" s="2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  <row r="24" spans="1:11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</row>
    <row r="31" spans="1:11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1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5">
    <mergeCell ref="K10:K11"/>
    <mergeCell ref="A10:A11"/>
    <mergeCell ref="B10:B11"/>
    <mergeCell ref="A1:J1"/>
    <mergeCell ref="A2:J2"/>
    <mergeCell ref="A3:J3"/>
    <mergeCell ref="A4:J4"/>
    <mergeCell ref="A5:J5"/>
    <mergeCell ref="E10:E11"/>
    <mergeCell ref="H10:H11"/>
    <mergeCell ref="I10:J10"/>
    <mergeCell ref="C10:C11"/>
    <mergeCell ref="D10:D11"/>
    <mergeCell ref="F10:F11"/>
    <mergeCell ref="G10:G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20"/>
  <sheetViews>
    <sheetView view="pageBreakPreview" topLeftCell="A10" zoomScale="42" zoomScaleNormal="100" zoomScaleSheetLayoutView="42" workbookViewId="0">
      <selection activeCell="I14" sqref="I14"/>
    </sheetView>
  </sheetViews>
  <sheetFormatPr defaultRowHeight="27" x14ac:dyDescent="0.25"/>
  <cols>
    <col min="1" max="1" width="9.140625" style="107" customWidth="1"/>
    <col min="2" max="2" width="13.28515625" style="107" customWidth="1"/>
    <col min="3" max="3" width="78.85546875" style="149" customWidth="1"/>
    <col min="4" max="4" width="19.5703125" style="68" customWidth="1"/>
    <col min="5" max="5" width="18.42578125" style="68" customWidth="1"/>
    <col min="6" max="6" width="49.5703125" style="68" customWidth="1"/>
    <col min="7" max="7" width="5.140625" style="35" hidden="1" customWidth="1"/>
    <col min="8" max="8" width="55.42578125" style="106" customWidth="1"/>
    <col min="9" max="9" width="44.28515625" style="107" customWidth="1"/>
    <col min="10" max="10" width="18" style="68" customWidth="1"/>
    <col min="11" max="11" width="19" style="107" customWidth="1"/>
    <col min="12" max="12" width="17.28515625" style="35" customWidth="1"/>
    <col min="13" max="13" width="21.42578125" style="68" customWidth="1"/>
    <col min="14" max="14" width="19" style="35" customWidth="1"/>
    <col min="15" max="16384" width="9.140625" style="35"/>
  </cols>
  <sheetData>
    <row r="1" spans="1:17" s="22" customFormat="1" ht="39" customHeight="1" x14ac:dyDescent="0.25">
      <c r="A1" s="752"/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660"/>
      <c r="N1" s="660"/>
      <c r="O1" s="47"/>
      <c r="P1" s="48"/>
      <c r="Q1" s="21"/>
    </row>
    <row r="2" spans="1:17" s="22" customFormat="1" ht="39" customHeight="1" x14ac:dyDescent="0.25">
      <c r="A2" s="752"/>
      <c r="B2" s="753"/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660"/>
      <c r="N2" s="660"/>
      <c r="O2" s="47"/>
      <c r="P2" s="48"/>
      <c r="Q2" s="21"/>
    </row>
    <row r="3" spans="1:17" s="22" customFormat="1" ht="39" customHeight="1" x14ac:dyDescent="0.25">
      <c r="A3" s="752"/>
      <c r="B3" s="753"/>
      <c r="C3" s="753"/>
      <c r="D3" s="753"/>
      <c r="E3" s="753"/>
      <c r="F3" s="753"/>
      <c r="G3" s="753"/>
      <c r="H3" s="753"/>
      <c r="I3" s="753"/>
      <c r="J3" s="753"/>
      <c r="K3" s="753"/>
      <c r="L3" s="753"/>
      <c r="M3" s="660"/>
      <c r="N3" s="660"/>
      <c r="O3" s="47"/>
      <c r="P3" s="48"/>
      <c r="Q3" s="21"/>
    </row>
    <row r="4" spans="1:17" s="22" customFormat="1" ht="63.75" customHeight="1" x14ac:dyDescent="0.25">
      <c r="A4" s="784" t="s">
        <v>111</v>
      </c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6"/>
      <c r="N4" s="786"/>
      <c r="O4" s="47"/>
      <c r="P4" s="48"/>
      <c r="Q4" s="21"/>
    </row>
    <row r="5" spans="1:17" s="22" customFormat="1" ht="39" customHeight="1" x14ac:dyDescent="0.25">
      <c r="A5" s="784" t="s">
        <v>218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6"/>
      <c r="N5" s="786"/>
      <c r="O5" s="47"/>
      <c r="P5" s="48"/>
      <c r="Q5" s="21"/>
    </row>
    <row r="6" spans="1:17" s="22" customFormat="1" ht="39" customHeight="1" x14ac:dyDescent="0.25">
      <c r="A6" s="784" t="s">
        <v>51</v>
      </c>
      <c r="B6" s="785"/>
      <c r="C6" s="785"/>
      <c r="D6" s="785"/>
      <c r="E6" s="785"/>
      <c r="F6" s="785"/>
      <c r="G6" s="785"/>
      <c r="H6" s="785"/>
      <c r="I6" s="785"/>
      <c r="J6" s="785"/>
      <c r="K6" s="785"/>
      <c r="L6" s="785"/>
      <c r="M6" s="786"/>
      <c r="N6" s="786"/>
      <c r="O6" s="47"/>
      <c r="P6" s="48"/>
      <c r="Q6" s="21"/>
    </row>
    <row r="7" spans="1:17" s="22" customFormat="1" ht="39" customHeight="1" x14ac:dyDescent="0.25">
      <c r="A7" s="787">
        <v>41854</v>
      </c>
      <c r="B7" s="788"/>
      <c r="C7" s="788"/>
      <c r="D7" s="788"/>
      <c r="E7" s="788"/>
      <c r="F7" s="788"/>
      <c r="G7" s="788"/>
      <c r="H7" s="788"/>
      <c r="I7" s="788"/>
      <c r="J7" s="788"/>
      <c r="K7" s="788"/>
      <c r="L7" s="788"/>
      <c r="M7" s="788"/>
      <c r="N7" s="788"/>
      <c r="O7" s="47"/>
      <c r="P7" s="48"/>
      <c r="Q7" s="21"/>
    </row>
    <row r="8" spans="1:17" s="22" customFormat="1" ht="39" customHeight="1" x14ac:dyDescent="0.25">
      <c r="A8" s="784" t="s">
        <v>203</v>
      </c>
      <c r="B8" s="785"/>
      <c r="C8" s="785"/>
      <c r="D8" s="785"/>
      <c r="E8" s="785"/>
      <c r="F8" s="785"/>
      <c r="G8" s="785"/>
      <c r="H8" s="785"/>
      <c r="I8" s="785"/>
      <c r="J8" s="785"/>
      <c r="K8" s="785"/>
      <c r="L8" s="785"/>
      <c r="M8" s="786"/>
      <c r="N8" s="786"/>
      <c r="O8" s="47"/>
      <c r="P8" s="48"/>
      <c r="Q8" s="21"/>
    </row>
    <row r="9" spans="1:17" s="22" customFormat="1" ht="39" customHeight="1" thickBot="1" x14ac:dyDescent="0.55000000000000004">
      <c r="A9" s="789" t="s">
        <v>146</v>
      </c>
      <c r="B9" s="790"/>
      <c r="C9" s="790"/>
      <c r="D9" s="790"/>
      <c r="E9" s="790"/>
      <c r="F9" s="790"/>
      <c r="G9" s="790"/>
      <c r="H9" s="790"/>
      <c r="I9" s="790"/>
      <c r="J9" s="790"/>
      <c r="K9" s="790"/>
      <c r="L9" s="790"/>
      <c r="M9" s="791"/>
      <c r="N9" s="791"/>
      <c r="O9" s="47"/>
      <c r="P9" s="48"/>
      <c r="Q9" s="21"/>
    </row>
    <row r="10" spans="1:17" s="37" customFormat="1" ht="23.25" customHeight="1" x14ac:dyDescent="0.25">
      <c r="A10" s="792" t="s">
        <v>70</v>
      </c>
      <c r="B10" s="747" t="s">
        <v>71</v>
      </c>
      <c r="C10" s="687" t="s">
        <v>72</v>
      </c>
      <c r="D10" s="687" t="s">
        <v>73</v>
      </c>
      <c r="E10" s="687" t="s">
        <v>41</v>
      </c>
      <c r="F10" s="687" t="s">
        <v>64</v>
      </c>
      <c r="G10" s="687" t="s">
        <v>103</v>
      </c>
      <c r="H10" s="663" t="s">
        <v>9</v>
      </c>
      <c r="I10" s="663" t="s">
        <v>74</v>
      </c>
      <c r="J10" s="669" t="s">
        <v>17</v>
      </c>
      <c r="K10" s="670"/>
      <c r="L10" s="670"/>
      <c r="M10" s="700"/>
      <c r="N10" s="675" t="s">
        <v>50</v>
      </c>
    </row>
    <row r="11" spans="1:17" s="37" customFormat="1" ht="23.25" customHeight="1" x14ac:dyDescent="0.25">
      <c r="A11" s="793"/>
      <c r="B11" s="748"/>
      <c r="C11" s="688"/>
      <c r="D11" s="688"/>
      <c r="E11" s="688"/>
      <c r="F11" s="688"/>
      <c r="G11" s="688"/>
      <c r="H11" s="664"/>
      <c r="I11" s="664"/>
      <c r="J11" s="672"/>
      <c r="K11" s="673"/>
      <c r="L11" s="673"/>
      <c r="M11" s="696"/>
      <c r="N11" s="676"/>
    </row>
    <row r="12" spans="1:17" s="37" customFormat="1" ht="62.25" customHeight="1" thickBot="1" x14ac:dyDescent="0.3">
      <c r="A12" s="794"/>
      <c r="B12" s="749"/>
      <c r="C12" s="689"/>
      <c r="D12" s="689"/>
      <c r="E12" s="689"/>
      <c r="F12" s="689"/>
      <c r="G12" s="689"/>
      <c r="H12" s="665"/>
      <c r="I12" s="665"/>
      <c r="J12" s="561" t="s">
        <v>90</v>
      </c>
      <c r="K12" s="562" t="s">
        <v>78</v>
      </c>
      <c r="L12" s="562" t="s">
        <v>91</v>
      </c>
      <c r="M12" s="563" t="s">
        <v>89</v>
      </c>
      <c r="N12" s="677"/>
    </row>
    <row r="13" spans="1:17" s="109" customFormat="1" ht="129.75" customHeight="1" x14ac:dyDescent="0.25">
      <c r="A13" s="504">
        <v>1</v>
      </c>
      <c r="B13" s="414">
        <v>64</v>
      </c>
      <c r="C13" s="223" t="s">
        <v>298</v>
      </c>
      <c r="D13" s="505">
        <v>2001</v>
      </c>
      <c r="E13" s="505" t="s">
        <v>61</v>
      </c>
      <c r="F13" s="224" t="s">
        <v>299</v>
      </c>
      <c r="G13" s="224" t="s">
        <v>300</v>
      </c>
      <c r="H13" s="530" t="s">
        <v>113</v>
      </c>
      <c r="I13" s="555" t="s">
        <v>114</v>
      </c>
      <c r="J13" s="567">
        <v>9</v>
      </c>
      <c r="K13" s="76">
        <v>67.290000000000006</v>
      </c>
      <c r="L13" s="568">
        <v>0</v>
      </c>
      <c r="M13" s="569">
        <v>9</v>
      </c>
      <c r="N13" s="559"/>
      <c r="O13" s="108"/>
      <c r="P13" s="108"/>
    </row>
    <row r="14" spans="1:17" s="109" customFormat="1" ht="129.75" customHeight="1" x14ac:dyDescent="0.25">
      <c r="A14" s="511">
        <v>2</v>
      </c>
      <c r="B14" s="367">
        <v>63</v>
      </c>
      <c r="C14" s="512" t="s">
        <v>252</v>
      </c>
      <c r="D14" s="513">
        <v>2000</v>
      </c>
      <c r="E14" s="513" t="s">
        <v>61</v>
      </c>
      <c r="F14" s="369" t="s">
        <v>253</v>
      </c>
      <c r="G14" s="369" t="s">
        <v>254</v>
      </c>
      <c r="H14" s="532" t="s">
        <v>113</v>
      </c>
      <c r="I14" s="556" t="s">
        <v>114</v>
      </c>
      <c r="J14" s="56">
        <v>9.4</v>
      </c>
      <c r="K14" s="79">
        <v>67.760000000000005</v>
      </c>
      <c r="L14" s="566">
        <v>0.5</v>
      </c>
      <c r="M14" s="558">
        <f>8.9</f>
        <v>8.9</v>
      </c>
      <c r="N14" s="557"/>
      <c r="O14" s="108"/>
      <c r="P14" s="108"/>
    </row>
    <row r="15" spans="1:17" s="109" customFormat="1" ht="129.75" customHeight="1" thickBot="1" x14ac:dyDescent="0.3">
      <c r="A15" s="517">
        <v>3</v>
      </c>
      <c r="B15" s="421">
        <v>66</v>
      </c>
      <c r="C15" s="518" t="s">
        <v>225</v>
      </c>
      <c r="D15" s="519">
        <v>2002</v>
      </c>
      <c r="E15" s="519" t="s">
        <v>61</v>
      </c>
      <c r="F15" s="422" t="s">
        <v>255</v>
      </c>
      <c r="G15" s="422"/>
      <c r="H15" s="534" t="s">
        <v>227</v>
      </c>
      <c r="I15" s="551" t="s">
        <v>228</v>
      </c>
      <c r="J15" s="189">
        <v>8.6999999999999993</v>
      </c>
      <c r="K15" s="190">
        <v>65.819999999999993</v>
      </c>
      <c r="L15" s="570">
        <v>2</v>
      </c>
      <c r="M15" s="560">
        <v>6.7</v>
      </c>
      <c r="N15" s="571"/>
      <c r="O15" s="108"/>
      <c r="P15" s="108"/>
    </row>
    <row r="16" spans="1:17" s="23" customFormat="1" ht="18" customHeight="1" x14ac:dyDescent="0.4">
      <c r="A16" s="155"/>
      <c r="B16" s="39"/>
      <c r="C16" s="148"/>
      <c r="D16" s="156"/>
      <c r="E16" s="156"/>
      <c r="F16" s="152"/>
      <c r="G16" s="42"/>
      <c r="H16" s="105"/>
      <c r="I16" s="43"/>
      <c r="J16" s="154"/>
      <c r="K16" s="151"/>
      <c r="L16" s="44"/>
      <c r="M16" s="73"/>
    </row>
    <row r="17" spans="1:13" s="23" customFormat="1" ht="48" customHeight="1" x14ac:dyDescent="0.4">
      <c r="A17" s="155"/>
      <c r="B17" s="39"/>
      <c r="C17" s="148"/>
      <c r="D17" s="156"/>
      <c r="E17" s="156"/>
      <c r="F17" s="152"/>
      <c r="G17" s="42"/>
      <c r="H17" s="105"/>
      <c r="I17" s="43"/>
      <c r="J17" s="154"/>
      <c r="K17" s="151"/>
      <c r="L17" s="44"/>
      <c r="M17" s="73"/>
    </row>
    <row r="18" spans="1:13" s="22" customFormat="1" ht="41.25" customHeight="1" x14ac:dyDescent="0.5">
      <c r="A18" s="151"/>
      <c r="B18" s="151"/>
      <c r="C18" s="73"/>
      <c r="D18" s="45"/>
      <c r="E18" s="45"/>
      <c r="F18" s="564" t="s">
        <v>87</v>
      </c>
      <c r="G18" s="564"/>
      <c r="H18" s="52"/>
      <c r="I18" s="564" t="s">
        <v>400</v>
      </c>
      <c r="J18" s="154"/>
      <c r="K18" s="151"/>
      <c r="L18" s="29"/>
      <c r="M18" s="73"/>
    </row>
    <row r="19" spans="1:13" s="22" customFormat="1" ht="41.25" customHeight="1" x14ac:dyDescent="0.25">
      <c r="A19" s="151"/>
      <c r="B19" s="151"/>
      <c r="C19" s="73"/>
      <c r="D19" s="46"/>
      <c r="E19" s="46"/>
      <c r="F19" s="565"/>
      <c r="G19" s="565"/>
      <c r="H19" s="52"/>
      <c r="I19" s="565"/>
      <c r="J19" s="154"/>
      <c r="K19" s="151"/>
      <c r="L19" s="29"/>
      <c r="M19" s="73"/>
    </row>
    <row r="20" spans="1:13" s="22" customFormat="1" ht="41.25" customHeight="1" x14ac:dyDescent="0.5">
      <c r="A20" s="151"/>
      <c r="B20" s="151"/>
      <c r="C20" s="73"/>
      <c r="D20" s="45"/>
      <c r="E20" s="45"/>
      <c r="F20" s="564" t="s">
        <v>80</v>
      </c>
      <c r="G20" s="564"/>
      <c r="H20" s="52"/>
      <c r="I20" s="564" t="s">
        <v>81</v>
      </c>
      <c r="J20" s="154"/>
      <c r="K20" s="151"/>
      <c r="L20" s="29"/>
      <c r="M20" s="73"/>
    </row>
  </sheetData>
  <sortState ref="A13:Q35">
    <sortCondition ref="J13:J35"/>
    <sortCondition ref="K13:K35"/>
  </sortState>
  <mergeCells count="20">
    <mergeCell ref="F10:F12"/>
    <mergeCell ref="G10:G12"/>
    <mergeCell ref="H10:H12"/>
    <mergeCell ref="I10:I12"/>
    <mergeCell ref="J10:M11"/>
    <mergeCell ref="N10:N12"/>
    <mergeCell ref="A1:N1"/>
    <mergeCell ref="A2:N2"/>
    <mergeCell ref="A3:N3"/>
    <mergeCell ref="A4:N4"/>
    <mergeCell ref="A5:N5"/>
    <mergeCell ref="A6:N6"/>
    <mergeCell ref="A7:N7"/>
    <mergeCell ref="A8:N8"/>
    <mergeCell ref="A9:N9"/>
    <mergeCell ref="A10:A12"/>
    <mergeCell ref="B10:B12"/>
    <mergeCell ref="C10:C12"/>
    <mergeCell ref="D10:D12"/>
    <mergeCell ref="E10:E12"/>
  </mergeCells>
  <pageMargins left="0" right="0" top="0" bottom="0" header="0" footer="0"/>
  <pageSetup paperSize="9" scale="3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Q50"/>
  <sheetViews>
    <sheetView view="pageBreakPreview" topLeftCell="A25" zoomScale="42" zoomScaleNormal="37" zoomScaleSheetLayoutView="42" zoomScalePageLayoutView="71" workbookViewId="0">
      <selection activeCell="I22" sqref="I22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4" style="36" customWidth="1"/>
    <col min="4" max="4" width="18.140625" style="35" customWidth="1"/>
    <col min="5" max="5" width="17" style="35" customWidth="1"/>
    <col min="6" max="6" width="48.42578125" style="35" customWidth="1"/>
    <col min="7" max="7" width="48.42578125" style="35" hidden="1" customWidth="1"/>
    <col min="8" max="8" width="54.5703125" style="35" customWidth="1"/>
    <col min="9" max="9" width="40.140625" style="35" customWidth="1"/>
    <col min="10" max="10" width="13.5703125" style="35" customWidth="1"/>
    <col min="11" max="11" width="22.7109375" style="35" customWidth="1"/>
    <col min="12" max="12" width="13.5703125" style="35" customWidth="1"/>
    <col min="13" max="15" width="18.7109375" style="35" customWidth="1"/>
    <col min="16" max="17" width="12.140625" style="35" customWidth="1"/>
    <col min="18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7" s="22" customFormat="1" ht="30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21"/>
    </row>
    <row r="2" spans="1:17" s="22" customFormat="1" ht="26.25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21"/>
    </row>
    <row r="3" spans="1:17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21"/>
    </row>
    <row r="4" spans="1:17" s="22" customFormat="1" ht="24.75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21"/>
    </row>
    <row r="5" spans="1:17" s="22" customFormat="1" ht="39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21"/>
    </row>
    <row r="6" spans="1:17" s="22" customFormat="1" ht="31.5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660"/>
      <c r="P6" s="21"/>
    </row>
    <row r="7" spans="1:17" s="22" customFormat="1" ht="39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21"/>
    </row>
    <row r="8" spans="1:17" s="22" customFormat="1" ht="31.5" customHeight="1" x14ac:dyDescent="0.25">
      <c r="A8" s="678">
        <v>41854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660"/>
      <c r="P8" s="21"/>
    </row>
    <row r="9" spans="1:17" s="22" customFormat="1" ht="39" customHeight="1" x14ac:dyDescent="0.25">
      <c r="A9" s="659" t="s">
        <v>484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21"/>
    </row>
    <row r="10" spans="1:17" s="22" customFormat="1" ht="47.25" customHeight="1" thickBot="1" x14ac:dyDescent="0.3">
      <c r="A10" s="659" t="s">
        <v>143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21"/>
    </row>
    <row r="11" spans="1:17" s="23" customFormat="1" ht="34.5" customHeight="1" thickBot="1" x14ac:dyDescent="0.3">
      <c r="A11" s="681" t="s">
        <v>70</v>
      </c>
      <c r="B11" s="684" t="s">
        <v>71</v>
      </c>
      <c r="C11" s="687" t="s">
        <v>72</v>
      </c>
      <c r="D11" s="687" t="s">
        <v>73</v>
      </c>
      <c r="E11" s="687" t="s">
        <v>41</v>
      </c>
      <c r="F11" s="687" t="s">
        <v>64</v>
      </c>
      <c r="G11" s="707" t="s">
        <v>103</v>
      </c>
      <c r="H11" s="687" t="s">
        <v>9</v>
      </c>
      <c r="I11" s="663" t="s">
        <v>74</v>
      </c>
      <c r="J11" s="710" t="s">
        <v>17</v>
      </c>
      <c r="K11" s="711"/>
      <c r="L11" s="711"/>
      <c r="M11" s="712"/>
      <c r="N11" s="675" t="s">
        <v>485</v>
      </c>
      <c r="O11" s="701" t="s">
        <v>50</v>
      </c>
    </row>
    <row r="12" spans="1:17" s="23" customFormat="1" ht="33" customHeight="1" x14ac:dyDescent="0.25">
      <c r="A12" s="682"/>
      <c r="B12" s="685"/>
      <c r="C12" s="688"/>
      <c r="D12" s="688"/>
      <c r="E12" s="688"/>
      <c r="F12" s="688"/>
      <c r="G12" s="708"/>
      <c r="H12" s="688"/>
      <c r="I12" s="664"/>
      <c r="J12" s="672" t="s">
        <v>75</v>
      </c>
      <c r="K12" s="703"/>
      <c r="L12" s="704" t="s">
        <v>76</v>
      </c>
      <c r="M12" s="705"/>
      <c r="N12" s="795"/>
      <c r="O12" s="676"/>
    </row>
    <row r="13" spans="1:17" s="23" customFormat="1" ht="36" customHeight="1" thickBot="1" x14ac:dyDescent="0.3">
      <c r="A13" s="683"/>
      <c r="B13" s="686"/>
      <c r="C13" s="689"/>
      <c r="D13" s="689"/>
      <c r="E13" s="689"/>
      <c r="F13" s="689"/>
      <c r="G13" s="709"/>
      <c r="H13" s="689"/>
      <c r="I13" s="665"/>
      <c r="J13" s="24" t="s">
        <v>77</v>
      </c>
      <c r="K13" s="25" t="s">
        <v>78</v>
      </c>
      <c r="L13" s="26" t="s">
        <v>77</v>
      </c>
      <c r="M13" s="135" t="s">
        <v>78</v>
      </c>
      <c r="N13" s="796"/>
      <c r="O13" s="702"/>
      <c r="P13" s="27">
        <v>50</v>
      </c>
      <c r="Q13" s="27">
        <v>40</v>
      </c>
    </row>
    <row r="14" spans="1:17" s="23" customFormat="1" ht="62.25" customHeight="1" x14ac:dyDescent="0.25">
      <c r="A14" s="575">
        <v>1</v>
      </c>
      <c r="B14" s="211">
        <v>69</v>
      </c>
      <c r="C14" s="212" t="s">
        <v>422</v>
      </c>
      <c r="D14" s="77">
        <v>1978</v>
      </c>
      <c r="E14" s="77" t="s">
        <v>58</v>
      </c>
      <c r="F14" s="400" t="s">
        <v>239</v>
      </c>
      <c r="G14" s="400"/>
      <c r="H14" s="498" t="s">
        <v>227</v>
      </c>
      <c r="I14" s="499" t="s">
        <v>228</v>
      </c>
      <c r="J14" s="60">
        <v>0</v>
      </c>
      <c r="K14" s="76">
        <v>35.68</v>
      </c>
      <c r="L14" s="197">
        <v>0</v>
      </c>
      <c r="M14" s="91">
        <v>24.71</v>
      </c>
      <c r="N14" s="230">
        <v>0</v>
      </c>
      <c r="O14" s="496">
        <v>20</v>
      </c>
      <c r="P14" s="28">
        <f t="shared" ref="P14:P29" si="0">(K14-$P$13)/4</f>
        <v>-3.58</v>
      </c>
      <c r="Q14" s="28">
        <f t="shared" ref="Q14:Q29" si="1">(M14-$Q$13)/4</f>
        <v>-3.8224999999999998</v>
      </c>
    </row>
    <row r="15" spans="1:17" s="23" customFormat="1" ht="62.25" customHeight="1" x14ac:dyDescent="0.25">
      <c r="A15" s="576">
        <v>2</v>
      </c>
      <c r="B15" s="216">
        <v>100</v>
      </c>
      <c r="C15" s="245" t="s">
        <v>455</v>
      </c>
      <c r="D15" s="80"/>
      <c r="E15" s="80" t="s">
        <v>58</v>
      </c>
      <c r="F15" s="404" t="s">
        <v>456</v>
      </c>
      <c r="G15" s="404"/>
      <c r="H15" s="501" t="s">
        <v>457</v>
      </c>
      <c r="I15" s="502" t="s">
        <v>205</v>
      </c>
      <c r="J15" s="56">
        <v>0</v>
      </c>
      <c r="K15" s="79">
        <v>36.08</v>
      </c>
      <c r="L15" s="325">
        <v>0</v>
      </c>
      <c r="M15" s="92">
        <v>27.41</v>
      </c>
      <c r="N15" s="454">
        <v>0</v>
      </c>
      <c r="O15" s="82">
        <v>17</v>
      </c>
      <c r="P15" s="28">
        <f t="shared" si="0"/>
        <v>-3.4800000000000004</v>
      </c>
      <c r="Q15" s="28">
        <f t="shared" si="1"/>
        <v>-3.1475</v>
      </c>
    </row>
    <row r="16" spans="1:17" s="23" customFormat="1" ht="62.25" customHeight="1" x14ac:dyDescent="0.25">
      <c r="A16" s="576">
        <v>3</v>
      </c>
      <c r="B16" s="216">
        <v>70</v>
      </c>
      <c r="C16" s="245" t="s">
        <v>240</v>
      </c>
      <c r="D16" s="80">
        <v>1988</v>
      </c>
      <c r="E16" s="80" t="s">
        <v>58</v>
      </c>
      <c r="F16" s="404" t="s">
        <v>241</v>
      </c>
      <c r="G16" s="404"/>
      <c r="H16" s="501" t="s">
        <v>227</v>
      </c>
      <c r="I16" s="502" t="s">
        <v>228</v>
      </c>
      <c r="J16" s="56">
        <v>0</v>
      </c>
      <c r="K16" s="79">
        <v>38.4</v>
      </c>
      <c r="L16" s="325">
        <v>0</v>
      </c>
      <c r="M16" s="92">
        <v>27.44</v>
      </c>
      <c r="N16" s="454">
        <v>0</v>
      </c>
      <c r="O16" s="82">
        <v>15</v>
      </c>
      <c r="P16" s="28">
        <f t="shared" si="0"/>
        <v>-2.9000000000000004</v>
      </c>
      <c r="Q16" s="28">
        <f t="shared" si="1"/>
        <v>-3.1399999999999997</v>
      </c>
    </row>
    <row r="17" spans="1:17" s="23" customFormat="1" ht="62.25" customHeight="1" x14ac:dyDescent="0.25">
      <c r="A17" s="576">
        <v>4</v>
      </c>
      <c r="B17" s="216">
        <v>67</v>
      </c>
      <c r="C17" s="245" t="s">
        <v>236</v>
      </c>
      <c r="D17" s="80">
        <v>1996</v>
      </c>
      <c r="E17" s="80" t="s">
        <v>58</v>
      </c>
      <c r="F17" s="404" t="s">
        <v>237</v>
      </c>
      <c r="G17" s="404" t="s">
        <v>238</v>
      </c>
      <c r="H17" s="501" t="s">
        <v>108</v>
      </c>
      <c r="I17" s="502" t="s">
        <v>228</v>
      </c>
      <c r="J17" s="56">
        <v>0</v>
      </c>
      <c r="K17" s="79">
        <v>34.71</v>
      </c>
      <c r="L17" s="325">
        <v>0</v>
      </c>
      <c r="M17" s="92">
        <v>28.31</v>
      </c>
      <c r="N17" s="454">
        <v>0</v>
      </c>
      <c r="O17" s="82">
        <v>13</v>
      </c>
      <c r="P17" s="28">
        <f t="shared" si="0"/>
        <v>-3.8224999999999998</v>
      </c>
      <c r="Q17" s="28">
        <f t="shared" si="1"/>
        <v>-2.9225000000000003</v>
      </c>
    </row>
    <row r="18" spans="1:17" s="23" customFormat="1" ht="62.25" customHeight="1" x14ac:dyDescent="0.25">
      <c r="A18" s="576">
        <v>5</v>
      </c>
      <c r="B18" s="216">
        <v>41</v>
      </c>
      <c r="C18" s="245" t="s">
        <v>100</v>
      </c>
      <c r="D18" s="80">
        <v>1992</v>
      </c>
      <c r="E18" s="80"/>
      <c r="F18" s="404" t="s">
        <v>269</v>
      </c>
      <c r="G18" s="404"/>
      <c r="H18" s="501" t="s">
        <v>267</v>
      </c>
      <c r="I18" s="502" t="s">
        <v>268</v>
      </c>
      <c r="J18" s="56">
        <v>0</v>
      </c>
      <c r="K18" s="79">
        <v>35.130000000000003</v>
      </c>
      <c r="L18" s="325">
        <v>0</v>
      </c>
      <c r="M18" s="92">
        <v>31.4</v>
      </c>
      <c r="N18" s="454">
        <v>0</v>
      </c>
      <c r="O18" s="82">
        <v>12</v>
      </c>
      <c r="P18" s="28">
        <f t="shared" si="0"/>
        <v>-3.7174999999999994</v>
      </c>
      <c r="Q18" s="28">
        <f t="shared" si="1"/>
        <v>-2.1500000000000004</v>
      </c>
    </row>
    <row r="19" spans="1:17" s="23" customFormat="1" ht="62.25" customHeight="1" x14ac:dyDescent="0.25">
      <c r="A19" s="576">
        <v>6</v>
      </c>
      <c r="B19" s="216">
        <v>54</v>
      </c>
      <c r="C19" s="245" t="s">
        <v>114</v>
      </c>
      <c r="D19" s="80">
        <v>1986</v>
      </c>
      <c r="E19" s="80" t="s">
        <v>57</v>
      </c>
      <c r="F19" s="404" t="s">
        <v>279</v>
      </c>
      <c r="G19" s="404"/>
      <c r="H19" s="501" t="s">
        <v>113</v>
      </c>
      <c r="I19" s="502" t="s">
        <v>177</v>
      </c>
      <c r="J19" s="56">
        <v>0</v>
      </c>
      <c r="K19" s="79">
        <v>43.45</v>
      </c>
      <c r="L19" s="325">
        <v>0</v>
      </c>
      <c r="M19" s="92">
        <v>33.869999999999997</v>
      </c>
      <c r="N19" s="454">
        <v>0</v>
      </c>
      <c r="O19" s="82">
        <v>11</v>
      </c>
      <c r="P19" s="28">
        <f t="shared" si="0"/>
        <v>-1.6374999999999993</v>
      </c>
      <c r="Q19" s="28">
        <f t="shared" si="1"/>
        <v>-1.5325000000000006</v>
      </c>
    </row>
    <row r="20" spans="1:17" s="23" customFormat="1" ht="62.25" customHeight="1" x14ac:dyDescent="0.25">
      <c r="A20" s="576">
        <v>7</v>
      </c>
      <c r="B20" s="216">
        <v>40</v>
      </c>
      <c r="C20" s="245" t="s">
        <v>100</v>
      </c>
      <c r="D20" s="80">
        <v>1992</v>
      </c>
      <c r="E20" s="80"/>
      <c r="F20" s="404" t="s">
        <v>266</v>
      </c>
      <c r="G20" s="404"/>
      <c r="H20" s="501" t="s">
        <v>267</v>
      </c>
      <c r="I20" s="502" t="s">
        <v>268</v>
      </c>
      <c r="J20" s="56">
        <v>0</v>
      </c>
      <c r="K20" s="79">
        <v>41.15</v>
      </c>
      <c r="L20" s="325">
        <v>0</v>
      </c>
      <c r="M20" s="92">
        <v>35.119999999999997</v>
      </c>
      <c r="N20" s="454">
        <v>0</v>
      </c>
      <c r="O20" s="82">
        <v>10</v>
      </c>
      <c r="P20" s="28">
        <f t="shared" si="0"/>
        <v>-2.2125000000000004</v>
      </c>
      <c r="Q20" s="28">
        <f t="shared" si="1"/>
        <v>-1.2200000000000006</v>
      </c>
    </row>
    <row r="21" spans="1:17" s="23" customFormat="1" ht="62.25" customHeight="1" x14ac:dyDescent="0.25">
      <c r="A21" s="576">
        <v>8</v>
      </c>
      <c r="B21" s="216">
        <v>68</v>
      </c>
      <c r="C21" s="245" t="s">
        <v>236</v>
      </c>
      <c r="D21" s="80">
        <v>1996</v>
      </c>
      <c r="E21" s="80" t="s">
        <v>58</v>
      </c>
      <c r="F21" s="404" t="s">
        <v>309</v>
      </c>
      <c r="G21" s="404"/>
      <c r="H21" s="501" t="s">
        <v>227</v>
      </c>
      <c r="I21" s="502" t="s">
        <v>228</v>
      </c>
      <c r="J21" s="56">
        <v>4</v>
      </c>
      <c r="K21" s="79">
        <v>35.53</v>
      </c>
      <c r="L21" s="325">
        <v>0</v>
      </c>
      <c r="M21" s="92">
        <v>28.51</v>
      </c>
      <c r="N21" s="454">
        <v>4</v>
      </c>
      <c r="O21" s="82">
        <v>9</v>
      </c>
      <c r="P21" s="28">
        <f t="shared" si="0"/>
        <v>-3.6174999999999997</v>
      </c>
      <c r="Q21" s="28">
        <f t="shared" si="1"/>
        <v>-2.8724999999999996</v>
      </c>
    </row>
    <row r="22" spans="1:17" s="23" customFormat="1" ht="62.25" customHeight="1" x14ac:dyDescent="0.25">
      <c r="A22" s="576">
        <v>9</v>
      </c>
      <c r="B22" s="216">
        <v>56</v>
      </c>
      <c r="C22" s="245" t="s">
        <v>280</v>
      </c>
      <c r="D22" s="80">
        <v>1990</v>
      </c>
      <c r="E22" s="80" t="s">
        <v>60</v>
      </c>
      <c r="F22" s="404" t="s">
        <v>281</v>
      </c>
      <c r="G22" s="404"/>
      <c r="H22" s="501" t="s">
        <v>113</v>
      </c>
      <c r="I22" s="502" t="s">
        <v>114</v>
      </c>
      <c r="J22" s="56">
        <v>0</v>
      </c>
      <c r="K22" s="79">
        <v>39.71</v>
      </c>
      <c r="L22" s="325">
        <v>4</v>
      </c>
      <c r="M22" s="92">
        <v>39.94</v>
      </c>
      <c r="N22" s="454">
        <v>4</v>
      </c>
      <c r="O22" s="82">
        <v>8</v>
      </c>
      <c r="P22" s="28">
        <f t="shared" si="0"/>
        <v>-2.5724999999999998</v>
      </c>
      <c r="Q22" s="28">
        <f t="shared" si="1"/>
        <v>-1.5000000000000568E-2</v>
      </c>
    </row>
    <row r="23" spans="1:17" s="23" customFormat="1" ht="62.25" customHeight="1" x14ac:dyDescent="0.25">
      <c r="A23" s="576">
        <v>10</v>
      </c>
      <c r="B23" s="216">
        <v>48</v>
      </c>
      <c r="C23" s="245" t="s">
        <v>293</v>
      </c>
      <c r="D23" s="80">
        <v>1984</v>
      </c>
      <c r="E23" s="80" t="s">
        <v>57</v>
      </c>
      <c r="F23" s="404" t="s">
        <v>323</v>
      </c>
      <c r="G23" s="404" t="s">
        <v>294</v>
      </c>
      <c r="H23" s="501" t="s">
        <v>295</v>
      </c>
      <c r="I23" s="502" t="s">
        <v>454</v>
      </c>
      <c r="J23" s="56">
        <v>7</v>
      </c>
      <c r="K23" s="79">
        <v>59.26</v>
      </c>
      <c r="L23" s="325">
        <v>0</v>
      </c>
      <c r="M23" s="92">
        <v>26.71</v>
      </c>
      <c r="N23" s="454">
        <v>7</v>
      </c>
      <c r="O23" s="82">
        <v>7</v>
      </c>
      <c r="P23" s="28">
        <f t="shared" si="0"/>
        <v>2.3149999999999995</v>
      </c>
      <c r="Q23" s="28">
        <f t="shared" si="1"/>
        <v>-3.3224999999999998</v>
      </c>
    </row>
    <row r="24" spans="1:17" s="23" customFormat="1" ht="62.25" customHeight="1" x14ac:dyDescent="0.25">
      <c r="A24" s="576">
        <v>11</v>
      </c>
      <c r="B24" s="216">
        <v>27</v>
      </c>
      <c r="C24" s="245" t="s">
        <v>156</v>
      </c>
      <c r="D24" s="80">
        <v>1996</v>
      </c>
      <c r="E24" s="80" t="s">
        <v>58</v>
      </c>
      <c r="F24" s="404" t="s">
        <v>148</v>
      </c>
      <c r="G24" s="404" t="s">
        <v>291</v>
      </c>
      <c r="H24" s="501" t="s">
        <v>149</v>
      </c>
      <c r="I24" s="502" t="s">
        <v>150</v>
      </c>
      <c r="J24" s="61">
        <v>4</v>
      </c>
      <c r="K24" s="83">
        <v>31.96</v>
      </c>
      <c r="L24" s="324">
        <v>4</v>
      </c>
      <c r="M24" s="93">
        <v>27.21</v>
      </c>
      <c r="N24" s="231">
        <v>8</v>
      </c>
      <c r="O24" s="82">
        <v>6</v>
      </c>
      <c r="P24" s="28">
        <f t="shared" si="0"/>
        <v>-4.51</v>
      </c>
      <c r="Q24" s="28">
        <f t="shared" si="1"/>
        <v>-3.1974999999999998</v>
      </c>
    </row>
    <row r="25" spans="1:17" s="23" customFormat="1" ht="62.25" customHeight="1" x14ac:dyDescent="0.25">
      <c r="A25" s="576">
        <v>12</v>
      </c>
      <c r="B25" s="216">
        <v>28</v>
      </c>
      <c r="C25" s="245" t="s">
        <v>229</v>
      </c>
      <c r="D25" s="80">
        <v>1995</v>
      </c>
      <c r="E25" s="80" t="s">
        <v>58</v>
      </c>
      <c r="F25" s="404" t="s">
        <v>230</v>
      </c>
      <c r="G25" s="404"/>
      <c r="H25" s="501" t="s">
        <v>231</v>
      </c>
      <c r="I25" s="502" t="s">
        <v>232</v>
      </c>
      <c r="J25" s="56">
        <v>4</v>
      </c>
      <c r="K25" s="79">
        <v>43.84</v>
      </c>
      <c r="L25" s="325">
        <v>6</v>
      </c>
      <c r="M25" s="92">
        <v>45.73</v>
      </c>
      <c r="N25" s="454">
        <v>10</v>
      </c>
      <c r="O25" s="82">
        <v>5</v>
      </c>
      <c r="P25" s="28">
        <f t="shared" si="0"/>
        <v>-1.5399999999999991</v>
      </c>
      <c r="Q25" s="28">
        <f t="shared" si="1"/>
        <v>1.4324999999999992</v>
      </c>
    </row>
    <row r="26" spans="1:17" s="23" customFormat="1" ht="62.25" customHeight="1" x14ac:dyDescent="0.25">
      <c r="A26" s="576">
        <v>13</v>
      </c>
      <c r="B26" s="216">
        <v>51</v>
      </c>
      <c r="C26" s="245" t="s">
        <v>274</v>
      </c>
      <c r="D26" s="80"/>
      <c r="E26" s="80" t="s">
        <v>58</v>
      </c>
      <c r="F26" s="404" t="s">
        <v>275</v>
      </c>
      <c r="G26" s="404"/>
      <c r="H26" s="501" t="s">
        <v>276</v>
      </c>
      <c r="I26" s="502" t="s">
        <v>277</v>
      </c>
      <c r="J26" s="56">
        <v>4</v>
      </c>
      <c r="K26" s="79">
        <v>42.38</v>
      </c>
      <c r="L26" s="325">
        <v>7</v>
      </c>
      <c r="M26" s="92">
        <v>48.35</v>
      </c>
      <c r="N26" s="454">
        <v>11</v>
      </c>
      <c r="O26" s="82">
        <v>4</v>
      </c>
      <c r="P26" s="28">
        <f t="shared" si="0"/>
        <v>-1.9049999999999994</v>
      </c>
      <c r="Q26" s="28">
        <f t="shared" si="1"/>
        <v>2.0875000000000004</v>
      </c>
    </row>
    <row r="27" spans="1:17" s="23" customFormat="1" ht="62.25" customHeight="1" x14ac:dyDescent="0.25">
      <c r="A27" s="576">
        <v>14</v>
      </c>
      <c r="B27" s="216">
        <v>46</v>
      </c>
      <c r="C27" s="245" t="s">
        <v>270</v>
      </c>
      <c r="D27" s="80">
        <v>1996</v>
      </c>
      <c r="E27" s="80" t="s">
        <v>60</v>
      </c>
      <c r="F27" s="404" t="s">
        <v>271</v>
      </c>
      <c r="G27" s="404" t="s">
        <v>272</v>
      </c>
      <c r="H27" s="501" t="s">
        <v>273</v>
      </c>
      <c r="I27" s="502" t="s">
        <v>123</v>
      </c>
      <c r="J27" s="56">
        <v>12</v>
      </c>
      <c r="K27" s="79">
        <v>37.409999999999997</v>
      </c>
      <c r="L27" s="325">
        <v>0</v>
      </c>
      <c r="M27" s="92">
        <v>30.34</v>
      </c>
      <c r="N27" s="454">
        <v>12</v>
      </c>
      <c r="O27" s="82">
        <v>3</v>
      </c>
      <c r="P27" s="28">
        <f t="shared" si="0"/>
        <v>-3.1475000000000009</v>
      </c>
      <c r="Q27" s="28">
        <f t="shared" si="1"/>
        <v>-2.415</v>
      </c>
    </row>
    <row r="28" spans="1:17" s="23" customFormat="1" ht="62.25" customHeight="1" x14ac:dyDescent="0.25">
      <c r="A28" s="576">
        <v>15</v>
      </c>
      <c r="B28" s="246">
        <v>30</v>
      </c>
      <c r="C28" s="217" t="s">
        <v>120</v>
      </c>
      <c r="D28" s="84">
        <v>1984</v>
      </c>
      <c r="E28" s="84"/>
      <c r="F28" s="408" t="s">
        <v>404</v>
      </c>
      <c r="G28" s="408" t="s">
        <v>444</v>
      </c>
      <c r="H28" s="581" t="s">
        <v>231</v>
      </c>
      <c r="I28" s="582" t="s">
        <v>232</v>
      </c>
      <c r="J28" s="61">
        <v>4</v>
      </c>
      <c r="K28" s="83">
        <v>46.51</v>
      </c>
      <c r="L28" s="324">
        <v>11</v>
      </c>
      <c r="M28" s="93">
        <v>51.81</v>
      </c>
      <c r="N28" s="231">
        <v>15</v>
      </c>
      <c r="O28" s="86">
        <v>2</v>
      </c>
      <c r="P28" s="28">
        <f t="shared" si="0"/>
        <v>-0.8725000000000005</v>
      </c>
      <c r="Q28" s="28">
        <f t="shared" si="1"/>
        <v>2.9525000000000006</v>
      </c>
    </row>
    <row r="29" spans="1:17" s="23" customFormat="1" ht="62.25" customHeight="1" thickBot="1" x14ac:dyDescent="0.3">
      <c r="A29" s="577"/>
      <c r="B29" s="220">
        <v>34</v>
      </c>
      <c r="C29" s="578" t="s">
        <v>262</v>
      </c>
      <c r="D29" s="234">
        <v>1998</v>
      </c>
      <c r="E29" s="234" t="s">
        <v>86</v>
      </c>
      <c r="F29" s="411" t="s">
        <v>263</v>
      </c>
      <c r="G29" s="411" t="s">
        <v>264</v>
      </c>
      <c r="H29" s="537" t="s">
        <v>265</v>
      </c>
      <c r="I29" s="503" t="s">
        <v>199</v>
      </c>
      <c r="J29" s="706" t="s">
        <v>84</v>
      </c>
      <c r="K29" s="680"/>
      <c r="L29" s="680"/>
      <c r="M29" s="680"/>
      <c r="N29" s="680"/>
      <c r="O29" s="694"/>
      <c r="P29" s="28">
        <f t="shared" si="0"/>
        <v>-12.5</v>
      </c>
      <c r="Q29" s="28">
        <f t="shared" si="1"/>
        <v>-10</v>
      </c>
    </row>
    <row r="30" spans="1:17" s="22" customFormat="1" ht="30.75" customHeight="1" x14ac:dyDescent="0.45">
      <c r="A30" s="29"/>
      <c r="B30" s="29"/>
      <c r="D30" s="30" t="s">
        <v>79</v>
      </c>
      <c r="E30" s="31"/>
      <c r="F30" s="32"/>
      <c r="G30" s="32"/>
      <c r="H30" s="33"/>
      <c r="I30" s="30"/>
      <c r="J30" s="94" t="s">
        <v>400</v>
      </c>
      <c r="K30" s="29"/>
      <c r="L30" s="29"/>
      <c r="M30" s="29"/>
      <c r="N30" s="29"/>
      <c r="O30" s="29"/>
    </row>
    <row r="31" spans="1:17" s="22" customFormat="1" ht="20.25" customHeight="1" x14ac:dyDescent="0.45">
      <c r="A31" s="29"/>
      <c r="B31" s="29"/>
      <c r="D31" s="32"/>
      <c r="E31" s="32"/>
      <c r="F31" s="32"/>
      <c r="G31" s="32"/>
      <c r="H31" s="33"/>
      <c r="I31" s="34"/>
      <c r="J31" s="29"/>
      <c r="K31" s="29"/>
      <c r="L31" s="29"/>
      <c r="M31" s="29"/>
      <c r="N31" s="29"/>
      <c r="O31" s="29"/>
    </row>
    <row r="32" spans="1:17" s="22" customFormat="1" ht="26.25" customHeight="1" x14ac:dyDescent="0.45">
      <c r="A32" s="29"/>
      <c r="B32" s="29"/>
      <c r="D32" s="30" t="s">
        <v>80</v>
      </c>
      <c r="E32" s="31"/>
      <c r="F32" s="32"/>
      <c r="G32" s="32"/>
      <c r="H32" s="33"/>
      <c r="I32" s="30"/>
      <c r="J32" s="30" t="s">
        <v>81</v>
      </c>
      <c r="K32" s="29"/>
      <c r="L32" s="29"/>
      <c r="M32" s="29"/>
      <c r="N32" s="29"/>
      <c r="O32" s="29"/>
    </row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  <row r="48" ht="25.5" customHeight="1" x14ac:dyDescent="0.25"/>
    <row r="49" ht="25.5" customHeight="1" x14ac:dyDescent="0.25"/>
    <row r="50" ht="25.5" customHeight="1" x14ac:dyDescent="0.25"/>
  </sheetData>
  <sortState ref="A14:Q28">
    <sortCondition ref="N14:N28"/>
    <sortCondition ref="M14:M28"/>
  </sortState>
  <mergeCells count="25">
    <mergeCell ref="A6:O6"/>
    <mergeCell ref="A1:O1"/>
    <mergeCell ref="A2:O2"/>
    <mergeCell ref="A3:O3"/>
    <mergeCell ref="A4:O4"/>
    <mergeCell ref="A5:O5"/>
    <mergeCell ref="A7:O7"/>
    <mergeCell ref="A8:O8"/>
    <mergeCell ref="A9:O9"/>
    <mergeCell ref="A10:O10"/>
    <mergeCell ref="A11:A13"/>
    <mergeCell ref="B11:B13"/>
    <mergeCell ref="C11:C13"/>
    <mergeCell ref="D11:D13"/>
    <mergeCell ref="E11:E13"/>
    <mergeCell ref="F11:F13"/>
    <mergeCell ref="N11:N13"/>
    <mergeCell ref="J29:O29"/>
    <mergeCell ref="G11:G13"/>
    <mergeCell ref="H11:H13"/>
    <mergeCell ref="I11:I13"/>
    <mergeCell ref="J11:M11"/>
    <mergeCell ref="O11:O13"/>
    <mergeCell ref="J12:K12"/>
    <mergeCell ref="L12:M12"/>
  </mergeCells>
  <pageMargins left="0" right="0" top="0" bottom="0" header="0" footer="0"/>
  <pageSetup paperSize="9" scale="37" orientation="landscape" r:id="rId1"/>
  <headerFooter alignWithMargins="0"/>
  <colBreaks count="1" manualBreakCount="1">
    <brk id="15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58"/>
  <sheetViews>
    <sheetView view="pageBreakPreview" topLeftCell="A13" zoomScale="40" zoomScaleNormal="37" zoomScaleSheetLayoutView="40" zoomScalePageLayoutView="71" workbookViewId="0">
      <selection activeCell="W17" sqref="W17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46.28515625" style="35" customWidth="1"/>
    <col min="7" max="7" width="46.28515625" style="35" hidden="1" customWidth="1"/>
    <col min="8" max="8" width="43.570312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8" customWidth="1"/>
    <col min="17" max="17" width="16.140625" style="68" customWidth="1"/>
    <col min="18" max="18" width="9.140625" style="68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8" s="22" customFormat="1" ht="24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72"/>
      <c r="Q1" s="73"/>
      <c r="R1" s="73"/>
    </row>
    <row r="2" spans="1:18" s="22" customFormat="1" ht="39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72"/>
      <c r="Q2" s="73"/>
      <c r="R2" s="73"/>
    </row>
    <row r="3" spans="1:18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72"/>
      <c r="Q3" s="73"/>
      <c r="R3" s="73"/>
    </row>
    <row r="4" spans="1:18" s="22" customFormat="1" ht="39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72"/>
      <c r="Q4" s="73"/>
      <c r="R4" s="73"/>
    </row>
    <row r="5" spans="1:18" s="22" customFormat="1" ht="39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72"/>
      <c r="Q5" s="73"/>
      <c r="R5" s="73"/>
    </row>
    <row r="6" spans="1:18" s="22" customFormat="1" ht="39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660"/>
      <c r="P6" s="72"/>
      <c r="Q6" s="73"/>
      <c r="R6" s="73"/>
    </row>
    <row r="7" spans="1:18" s="22" customFormat="1" ht="39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72"/>
      <c r="Q7" s="73"/>
      <c r="R7" s="73"/>
    </row>
    <row r="8" spans="1:18" s="22" customFormat="1" ht="39" customHeight="1" x14ac:dyDescent="0.25">
      <c r="A8" s="678">
        <v>41854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660"/>
      <c r="P8" s="72"/>
      <c r="Q8" s="73"/>
      <c r="R8" s="73"/>
    </row>
    <row r="9" spans="1:18" s="22" customFormat="1" ht="36.75" customHeight="1" x14ac:dyDescent="0.25">
      <c r="A9" s="659" t="s">
        <v>200</v>
      </c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72"/>
      <c r="Q9" s="73"/>
      <c r="R9" s="73"/>
    </row>
    <row r="10" spans="1:18" s="22" customFormat="1" ht="39" customHeight="1" thickBot="1" x14ac:dyDescent="0.3">
      <c r="A10" s="659" t="s">
        <v>142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72"/>
      <c r="Q10" s="73"/>
      <c r="R10" s="73"/>
    </row>
    <row r="11" spans="1:18" s="23" customFormat="1" ht="34.5" customHeight="1" x14ac:dyDescent="0.25">
      <c r="A11" s="681" t="s">
        <v>70</v>
      </c>
      <c r="B11" s="684" t="s">
        <v>71</v>
      </c>
      <c r="C11" s="803" t="s">
        <v>72</v>
      </c>
      <c r="D11" s="687" t="s">
        <v>73</v>
      </c>
      <c r="E11" s="803" t="s">
        <v>41</v>
      </c>
      <c r="F11" s="803" t="s">
        <v>64</v>
      </c>
      <c r="G11" s="809" t="s">
        <v>103</v>
      </c>
      <c r="H11" s="803" t="s">
        <v>9</v>
      </c>
      <c r="I11" s="806" t="s">
        <v>74</v>
      </c>
      <c r="J11" s="812" t="s">
        <v>17</v>
      </c>
      <c r="K11" s="813"/>
      <c r="L11" s="813"/>
      <c r="M11" s="814"/>
      <c r="N11" s="701" t="s">
        <v>98</v>
      </c>
      <c r="O11" s="701" t="s">
        <v>50</v>
      </c>
      <c r="P11" s="73"/>
      <c r="Q11" s="73"/>
      <c r="R11" s="73"/>
    </row>
    <row r="12" spans="1:18" s="23" customFormat="1" ht="36.75" customHeight="1" x14ac:dyDescent="0.25">
      <c r="A12" s="682"/>
      <c r="B12" s="685"/>
      <c r="C12" s="804"/>
      <c r="D12" s="688"/>
      <c r="E12" s="804"/>
      <c r="F12" s="804"/>
      <c r="G12" s="810"/>
      <c r="H12" s="804"/>
      <c r="I12" s="807"/>
      <c r="J12" s="672" t="s">
        <v>101</v>
      </c>
      <c r="K12" s="703"/>
      <c r="L12" s="801" t="s">
        <v>102</v>
      </c>
      <c r="M12" s="802"/>
      <c r="N12" s="676"/>
      <c r="O12" s="676"/>
      <c r="P12" s="73"/>
      <c r="Q12" s="73"/>
      <c r="R12" s="73"/>
    </row>
    <row r="13" spans="1:18" s="23" customFormat="1" ht="36" customHeight="1" thickBot="1" x14ac:dyDescent="0.3">
      <c r="A13" s="683"/>
      <c r="B13" s="686"/>
      <c r="C13" s="805"/>
      <c r="D13" s="689"/>
      <c r="E13" s="805"/>
      <c r="F13" s="805"/>
      <c r="G13" s="811"/>
      <c r="H13" s="805"/>
      <c r="I13" s="808"/>
      <c r="J13" s="24" t="s">
        <v>77</v>
      </c>
      <c r="K13" s="25" t="s">
        <v>78</v>
      </c>
      <c r="L13" s="26" t="s">
        <v>77</v>
      </c>
      <c r="M13" s="25" t="s">
        <v>78</v>
      </c>
      <c r="N13" s="702"/>
      <c r="O13" s="702"/>
      <c r="P13" s="74">
        <v>79</v>
      </c>
      <c r="Q13" s="74">
        <v>40</v>
      </c>
      <c r="R13" s="73"/>
    </row>
    <row r="14" spans="1:18" s="23" customFormat="1" ht="36" customHeight="1" thickBot="1" x14ac:dyDescent="0.3">
      <c r="A14" s="797" t="s">
        <v>488</v>
      </c>
      <c r="B14" s="798"/>
      <c r="C14" s="798"/>
      <c r="D14" s="798"/>
      <c r="E14" s="798"/>
      <c r="F14" s="798"/>
      <c r="G14" s="798"/>
      <c r="H14" s="798"/>
      <c r="I14" s="798"/>
      <c r="J14" s="798"/>
      <c r="K14" s="798"/>
      <c r="L14" s="798"/>
      <c r="M14" s="798"/>
      <c r="N14" s="798"/>
      <c r="O14" s="799"/>
      <c r="P14" s="74"/>
      <c r="Q14" s="74"/>
      <c r="R14" s="73"/>
    </row>
    <row r="15" spans="1:18" s="23" customFormat="1" ht="105" customHeight="1" x14ac:dyDescent="0.25">
      <c r="A15" s="575">
        <v>1</v>
      </c>
      <c r="B15" s="211">
        <v>26</v>
      </c>
      <c r="C15" s="223" t="s">
        <v>182</v>
      </c>
      <c r="D15" s="77">
        <v>1989</v>
      </c>
      <c r="E15" s="207" t="s">
        <v>57</v>
      </c>
      <c r="F15" s="224" t="s">
        <v>154</v>
      </c>
      <c r="G15" s="400" t="s">
        <v>155</v>
      </c>
      <c r="H15" s="524" t="s">
        <v>149</v>
      </c>
      <c r="I15" s="525" t="s">
        <v>150</v>
      </c>
      <c r="J15" s="60">
        <v>0</v>
      </c>
      <c r="K15" s="76">
        <v>68.53</v>
      </c>
      <c r="L15" s="77">
        <v>0</v>
      </c>
      <c r="M15" s="78">
        <v>24.58</v>
      </c>
      <c r="N15" s="579"/>
      <c r="O15" s="496">
        <v>18</v>
      </c>
      <c r="P15" s="75">
        <f t="shared" ref="P15" si="0">(K15-$P$13)/4</f>
        <v>-2.6174999999999997</v>
      </c>
      <c r="Q15" s="75">
        <f t="shared" ref="Q15" si="1">(M15-$Q$13)/1</f>
        <v>-15.420000000000002</v>
      </c>
      <c r="R15" s="73"/>
    </row>
    <row r="16" spans="1:18" s="23" customFormat="1" ht="105" customHeight="1" x14ac:dyDescent="0.25">
      <c r="A16" s="576">
        <v>2</v>
      </c>
      <c r="B16" s="216">
        <v>21</v>
      </c>
      <c r="C16" s="512" t="s">
        <v>190</v>
      </c>
      <c r="D16" s="80">
        <v>1992</v>
      </c>
      <c r="E16" s="239" t="s">
        <v>57</v>
      </c>
      <c r="F16" s="369" t="s">
        <v>164</v>
      </c>
      <c r="G16" s="404" t="s">
        <v>331</v>
      </c>
      <c r="H16" s="526" t="s">
        <v>149</v>
      </c>
      <c r="I16" s="527" t="s">
        <v>150</v>
      </c>
      <c r="J16" s="56">
        <v>0</v>
      </c>
      <c r="K16" s="79">
        <v>67.47</v>
      </c>
      <c r="L16" s="80">
        <v>0</v>
      </c>
      <c r="M16" s="81">
        <v>25.08</v>
      </c>
      <c r="N16" s="87"/>
      <c r="O16" s="82">
        <v>15</v>
      </c>
      <c r="P16" s="75">
        <f t="shared" ref="P16:P24" si="2">(K16-$P$13)/4</f>
        <v>-2.8825000000000003</v>
      </c>
      <c r="Q16" s="75">
        <f t="shared" ref="Q16:Q24" si="3">(M16-$Q$13)/1</f>
        <v>-14.920000000000002</v>
      </c>
      <c r="R16" s="73"/>
    </row>
    <row r="17" spans="1:18" s="23" customFormat="1" ht="105" customHeight="1" x14ac:dyDescent="0.25">
      <c r="A17" s="576">
        <v>3</v>
      </c>
      <c r="B17" s="216">
        <v>24</v>
      </c>
      <c r="C17" s="512" t="s">
        <v>165</v>
      </c>
      <c r="D17" s="80">
        <v>1995</v>
      </c>
      <c r="E17" s="239" t="s">
        <v>60</v>
      </c>
      <c r="F17" s="369" t="s">
        <v>166</v>
      </c>
      <c r="G17" s="404" t="s">
        <v>287</v>
      </c>
      <c r="H17" s="526" t="s">
        <v>149</v>
      </c>
      <c r="I17" s="527" t="s">
        <v>150</v>
      </c>
      <c r="J17" s="56">
        <v>0</v>
      </c>
      <c r="K17" s="79">
        <v>70.11</v>
      </c>
      <c r="L17" s="80">
        <v>0</v>
      </c>
      <c r="M17" s="81">
        <v>26.49</v>
      </c>
      <c r="N17" s="87"/>
      <c r="O17" s="82">
        <v>13</v>
      </c>
      <c r="P17" s="75">
        <f t="shared" si="2"/>
        <v>-2.2225000000000001</v>
      </c>
      <c r="Q17" s="75">
        <f t="shared" si="3"/>
        <v>-13.510000000000002</v>
      </c>
      <c r="R17" s="73"/>
    </row>
    <row r="18" spans="1:18" s="23" customFormat="1" ht="105" customHeight="1" x14ac:dyDescent="0.25">
      <c r="A18" s="576">
        <v>4</v>
      </c>
      <c r="B18" s="216">
        <v>95</v>
      </c>
      <c r="C18" s="512" t="s">
        <v>202</v>
      </c>
      <c r="D18" s="80">
        <v>1958</v>
      </c>
      <c r="E18" s="239" t="s">
        <v>67</v>
      </c>
      <c r="F18" s="369" t="s">
        <v>129</v>
      </c>
      <c r="G18" s="404"/>
      <c r="H18" s="526" t="s">
        <v>345</v>
      </c>
      <c r="I18" s="527" t="s">
        <v>105</v>
      </c>
      <c r="J18" s="56">
        <v>0</v>
      </c>
      <c r="K18" s="79">
        <v>64.77</v>
      </c>
      <c r="L18" s="80">
        <v>0</v>
      </c>
      <c r="M18" s="81">
        <v>29.47</v>
      </c>
      <c r="N18" s="87"/>
      <c r="O18" s="82">
        <v>11</v>
      </c>
      <c r="P18" s="75">
        <f t="shared" si="2"/>
        <v>-3.557500000000001</v>
      </c>
      <c r="Q18" s="75">
        <f t="shared" si="3"/>
        <v>-10.530000000000001</v>
      </c>
      <c r="R18" s="73"/>
    </row>
    <row r="19" spans="1:18" s="23" customFormat="1" ht="105" customHeight="1" x14ac:dyDescent="0.25">
      <c r="A19" s="576">
        <v>5</v>
      </c>
      <c r="B19" s="216">
        <v>93</v>
      </c>
      <c r="C19" s="512" t="s">
        <v>110</v>
      </c>
      <c r="D19" s="80">
        <v>1987</v>
      </c>
      <c r="E19" s="239" t="s">
        <v>67</v>
      </c>
      <c r="F19" s="369" t="s">
        <v>343</v>
      </c>
      <c r="G19" s="404" t="s">
        <v>344</v>
      </c>
      <c r="H19" s="526" t="s">
        <v>345</v>
      </c>
      <c r="I19" s="527" t="s">
        <v>185</v>
      </c>
      <c r="J19" s="61">
        <v>0</v>
      </c>
      <c r="K19" s="83">
        <v>67.81</v>
      </c>
      <c r="L19" s="84">
        <v>0</v>
      </c>
      <c r="M19" s="85">
        <v>30.09</v>
      </c>
      <c r="N19" s="88"/>
      <c r="O19" s="86">
        <v>10</v>
      </c>
      <c r="P19" s="75">
        <f t="shared" si="2"/>
        <v>-2.7974999999999994</v>
      </c>
      <c r="Q19" s="75">
        <f t="shared" si="3"/>
        <v>-9.91</v>
      </c>
      <c r="R19" s="73"/>
    </row>
    <row r="20" spans="1:18" s="23" customFormat="1" ht="105" customHeight="1" x14ac:dyDescent="0.25">
      <c r="A20" s="576">
        <v>6</v>
      </c>
      <c r="B20" s="216">
        <v>25</v>
      </c>
      <c r="C20" s="512" t="s">
        <v>182</v>
      </c>
      <c r="D20" s="80">
        <v>1989</v>
      </c>
      <c r="E20" s="239" t="s">
        <v>57</v>
      </c>
      <c r="F20" s="369" t="s">
        <v>288</v>
      </c>
      <c r="G20" s="404" t="s">
        <v>289</v>
      </c>
      <c r="H20" s="526" t="s">
        <v>149</v>
      </c>
      <c r="I20" s="527" t="s">
        <v>150</v>
      </c>
      <c r="J20" s="56">
        <v>0</v>
      </c>
      <c r="K20" s="79">
        <v>66.34</v>
      </c>
      <c r="L20" s="80">
        <v>4</v>
      </c>
      <c r="M20" s="81">
        <v>28.52</v>
      </c>
      <c r="N20" s="87"/>
      <c r="O20" s="82">
        <v>9</v>
      </c>
      <c r="P20" s="75">
        <f t="shared" si="2"/>
        <v>-3.1649999999999991</v>
      </c>
      <c r="Q20" s="75">
        <f t="shared" si="3"/>
        <v>-11.48</v>
      </c>
      <c r="R20" s="73"/>
    </row>
    <row r="21" spans="1:18" s="23" customFormat="1" ht="105" customHeight="1" x14ac:dyDescent="0.25">
      <c r="A21" s="576">
        <v>7</v>
      </c>
      <c r="B21" s="216">
        <v>10</v>
      </c>
      <c r="C21" s="512" t="s">
        <v>66</v>
      </c>
      <c r="D21" s="80">
        <v>1985</v>
      </c>
      <c r="E21" s="239" t="s">
        <v>67</v>
      </c>
      <c r="F21" s="369" t="s">
        <v>116</v>
      </c>
      <c r="G21" s="404"/>
      <c r="H21" s="526" t="s">
        <v>285</v>
      </c>
      <c r="I21" s="527" t="s">
        <v>123</v>
      </c>
      <c r="J21" s="56">
        <v>0</v>
      </c>
      <c r="K21" s="79">
        <v>66.28</v>
      </c>
      <c r="L21" s="80">
        <v>4</v>
      </c>
      <c r="M21" s="81">
        <v>32.28</v>
      </c>
      <c r="N21" s="87"/>
      <c r="O21" s="86">
        <v>8</v>
      </c>
      <c r="P21" s="75">
        <f t="shared" si="2"/>
        <v>-3.1799999999999997</v>
      </c>
      <c r="Q21" s="75">
        <f t="shared" si="3"/>
        <v>-7.7199999999999989</v>
      </c>
      <c r="R21" s="73"/>
    </row>
    <row r="22" spans="1:18" s="23" customFormat="1" ht="105" customHeight="1" x14ac:dyDescent="0.25">
      <c r="A22" s="576">
        <v>8</v>
      </c>
      <c r="B22" s="216">
        <v>62</v>
      </c>
      <c r="C22" s="512" t="s">
        <v>252</v>
      </c>
      <c r="D22" s="80">
        <v>2000</v>
      </c>
      <c r="E22" s="239" t="s">
        <v>61</v>
      </c>
      <c r="F22" s="369" t="s">
        <v>296</v>
      </c>
      <c r="G22" s="404" t="s">
        <v>297</v>
      </c>
      <c r="H22" s="526" t="s">
        <v>113</v>
      </c>
      <c r="I22" s="527" t="s">
        <v>223</v>
      </c>
      <c r="J22" s="61">
        <v>0</v>
      </c>
      <c r="K22" s="83">
        <v>67.2</v>
      </c>
      <c r="L22" s="84">
        <v>4</v>
      </c>
      <c r="M22" s="85">
        <v>34.21</v>
      </c>
      <c r="N22" s="88"/>
      <c r="O22" s="86">
        <v>7</v>
      </c>
      <c r="P22" s="75">
        <f t="shared" si="2"/>
        <v>-2.9499999999999993</v>
      </c>
      <c r="Q22" s="75">
        <f t="shared" si="3"/>
        <v>-5.7899999999999991</v>
      </c>
      <c r="R22" s="73"/>
    </row>
    <row r="23" spans="1:18" s="23" customFormat="1" ht="105" customHeight="1" x14ac:dyDescent="0.25">
      <c r="A23" s="576">
        <v>9</v>
      </c>
      <c r="B23" s="216">
        <v>49</v>
      </c>
      <c r="C23" s="512" t="s">
        <v>167</v>
      </c>
      <c r="D23" s="80"/>
      <c r="E23" s="239" t="s">
        <v>60</v>
      </c>
      <c r="F23" s="369" t="s">
        <v>144</v>
      </c>
      <c r="G23" s="404" t="s">
        <v>406</v>
      </c>
      <c r="H23" s="526" t="s">
        <v>131</v>
      </c>
      <c r="I23" s="527" t="s">
        <v>168</v>
      </c>
      <c r="J23" s="56">
        <v>4</v>
      </c>
      <c r="K23" s="79">
        <v>60.5</v>
      </c>
      <c r="L23" s="80"/>
      <c r="M23" s="81"/>
      <c r="N23" s="87"/>
      <c r="O23" s="86">
        <v>6</v>
      </c>
      <c r="P23" s="75">
        <f t="shared" si="2"/>
        <v>-4.625</v>
      </c>
      <c r="Q23" s="75">
        <f t="shared" si="3"/>
        <v>-40</v>
      </c>
      <c r="R23" s="73"/>
    </row>
    <row r="24" spans="1:18" s="23" customFormat="1" ht="105" customHeight="1" x14ac:dyDescent="0.25">
      <c r="A24" s="576">
        <v>10</v>
      </c>
      <c r="B24" s="216">
        <v>78</v>
      </c>
      <c r="C24" s="512" t="s">
        <v>301</v>
      </c>
      <c r="D24" s="80">
        <v>1985</v>
      </c>
      <c r="E24" s="239" t="s">
        <v>60</v>
      </c>
      <c r="F24" s="369" t="s">
        <v>178</v>
      </c>
      <c r="G24" s="404"/>
      <c r="H24" s="526" t="s">
        <v>285</v>
      </c>
      <c r="I24" s="527" t="s">
        <v>105</v>
      </c>
      <c r="J24" s="56">
        <v>4</v>
      </c>
      <c r="K24" s="79">
        <v>66.77</v>
      </c>
      <c r="L24" s="80"/>
      <c r="M24" s="81"/>
      <c r="N24" s="87"/>
      <c r="O24" s="86">
        <v>5</v>
      </c>
      <c r="P24" s="75">
        <f t="shared" si="2"/>
        <v>-3.057500000000001</v>
      </c>
      <c r="Q24" s="75">
        <f t="shared" si="3"/>
        <v>-40</v>
      </c>
      <c r="R24" s="73"/>
    </row>
    <row r="25" spans="1:18" s="23" customFormat="1" ht="105" customHeight="1" x14ac:dyDescent="0.25">
      <c r="A25" s="576">
        <v>11</v>
      </c>
      <c r="B25" s="216">
        <v>57</v>
      </c>
      <c r="C25" s="512" t="s">
        <v>117</v>
      </c>
      <c r="D25" s="80">
        <v>1988</v>
      </c>
      <c r="E25" s="239" t="s">
        <v>60</v>
      </c>
      <c r="F25" s="369" t="s">
        <v>169</v>
      </c>
      <c r="G25" s="404"/>
      <c r="H25" s="526" t="s">
        <v>113</v>
      </c>
      <c r="I25" s="527" t="s">
        <v>114</v>
      </c>
      <c r="J25" s="61">
        <v>4</v>
      </c>
      <c r="K25" s="83">
        <v>76.599999999999994</v>
      </c>
      <c r="L25" s="84"/>
      <c r="M25" s="85"/>
      <c r="N25" s="88"/>
      <c r="O25" s="86">
        <v>4</v>
      </c>
      <c r="P25" s="75">
        <f t="shared" ref="P25" si="4">(K25-$P$13)/4</f>
        <v>-0.60000000000000142</v>
      </c>
      <c r="Q25" s="75">
        <f t="shared" ref="Q25" si="5">(M25-$Q$13)/1</f>
        <v>-40</v>
      </c>
      <c r="R25" s="73"/>
    </row>
    <row r="26" spans="1:18" s="23" customFormat="1" ht="105" customHeight="1" x14ac:dyDescent="0.25">
      <c r="A26" s="576">
        <v>12</v>
      </c>
      <c r="B26" s="216">
        <v>48</v>
      </c>
      <c r="C26" s="512" t="s">
        <v>293</v>
      </c>
      <c r="D26" s="80">
        <v>1984</v>
      </c>
      <c r="E26" s="239" t="s">
        <v>57</v>
      </c>
      <c r="F26" s="369" t="s">
        <v>323</v>
      </c>
      <c r="G26" s="404" t="s">
        <v>294</v>
      </c>
      <c r="H26" s="526" t="s">
        <v>295</v>
      </c>
      <c r="I26" s="527" t="s">
        <v>454</v>
      </c>
      <c r="J26" s="61">
        <v>8</v>
      </c>
      <c r="K26" s="83">
        <v>63.77</v>
      </c>
      <c r="L26" s="84"/>
      <c r="M26" s="85"/>
      <c r="N26" s="88"/>
      <c r="O26" s="86">
        <v>3</v>
      </c>
      <c r="P26" s="75">
        <f>(K26-$P$13)/4</f>
        <v>-3.8074999999999992</v>
      </c>
      <c r="Q26" s="75">
        <f>(M26-$Q$13)/1</f>
        <v>-40</v>
      </c>
      <c r="R26" s="73"/>
    </row>
    <row r="27" spans="1:18" s="23" customFormat="1" ht="105" customHeight="1" x14ac:dyDescent="0.25">
      <c r="A27" s="576">
        <v>13</v>
      </c>
      <c r="B27" s="216">
        <v>23</v>
      </c>
      <c r="C27" s="512" t="s">
        <v>190</v>
      </c>
      <c r="D27" s="80">
        <v>1992</v>
      </c>
      <c r="E27" s="239" t="s">
        <v>57</v>
      </c>
      <c r="F27" s="369" t="s">
        <v>153</v>
      </c>
      <c r="G27" s="404" t="s">
        <v>332</v>
      </c>
      <c r="H27" s="526" t="s">
        <v>149</v>
      </c>
      <c r="I27" s="527" t="s">
        <v>150</v>
      </c>
      <c r="J27" s="56">
        <v>11</v>
      </c>
      <c r="K27" s="79">
        <v>90.86</v>
      </c>
      <c r="L27" s="80"/>
      <c r="M27" s="81"/>
      <c r="N27" s="87"/>
      <c r="O27" s="86">
        <v>2</v>
      </c>
      <c r="P27" s="75">
        <f t="shared" ref="P27:P34" si="6">(K27-$P$13)/4</f>
        <v>2.9649999999999999</v>
      </c>
      <c r="Q27" s="75">
        <f t="shared" ref="Q27:Q34" si="7">(M27-$Q$13)/1</f>
        <v>-40</v>
      </c>
      <c r="R27" s="73"/>
    </row>
    <row r="28" spans="1:18" s="23" customFormat="1" ht="105" customHeight="1" thickBot="1" x14ac:dyDescent="0.3">
      <c r="A28" s="576"/>
      <c r="B28" s="216">
        <v>8</v>
      </c>
      <c r="C28" s="512" t="s">
        <v>198</v>
      </c>
      <c r="D28" s="80">
        <v>1988</v>
      </c>
      <c r="E28" s="239" t="s">
        <v>60</v>
      </c>
      <c r="F28" s="369" t="s">
        <v>201</v>
      </c>
      <c r="G28" s="404" t="s">
        <v>283</v>
      </c>
      <c r="H28" s="523" t="s">
        <v>265</v>
      </c>
      <c r="I28" s="527" t="s">
        <v>199</v>
      </c>
      <c r="J28" s="800" t="s">
        <v>491</v>
      </c>
      <c r="K28" s="696"/>
      <c r="L28" s="696"/>
      <c r="M28" s="696"/>
      <c r="N28" s="696"/>
      <c r="O28" s="674"/>
      <c r="P28" s="75">
        <f>(K28-$P$13)/4</f>
        <v>-19.75</v>
      </c>
      <c r="Q28" s="75">
        <f>(M28-$Q$13)/1</f>
        <v>-40</v>
      </c>
      <c r="R28" s="73"/>
    </row>
    <row r="29" spans="1:18" s="23" customFormat="1" ht="36" customHeight="1" thickBot="1" x14ac:dyDescent="0.3">
      <c r="A29" s="797" t="s">
        <v>489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9"/>
      <c r="P29" s="74"/>
      <c r="Q29" s="74"/>
      <c r="R29" s="73"/>
    </row>
    <row r="30" spans="1:18" s="23" customFormat="1" ht="105" customHeight="1" x14ac:dyDescent="0.25">
      <c r="A30" s="575">
        <v>1</v>
      </c>
      <c r="B30" s="211">
        <v>101</v>
      </c>
      <c r="C30" s="223" t="s">
        <v>490</v>
      </c>
      <c r="D30" s="77"/>
      <c r="E30" s="207" t="s">
        <v>58</v>
      </c>
      <c r="F30" s="224" t="s">
        <v>456</v>
      </c>
      <c r="G30" s="400"/>
      <c r="H30" s="524" t="s">
        <v>457</v>
      </c>
      <c r="I30" s="525" t="s">
        <v>205</v>
      </c>
      <c r="J30" s="60">
        <v>0</v>
      </c>
      <c r="K30" s="76">
        <v>71.62</v>
      </c>
      <c r="L30" s="77">
        <v>0</v>
      </c>
      <c r="M30" s="78">
        <v>36.42</v>
      </c>
      <c r="N30" s="579"/>
      <c r="O30" s="496">
        <v>12</v>
      </c>
      <c r="P30" s="75">
        <f>(K30-$P$13)/4</f>
        <v>-1.8449999999999989</v>
      </c>
      <c r="Q30" s="75">
        <f>(M30-$Q$13)/1</f>
        <v>-3.5799999999999983</v>
      </c>
      <c r="R30" s="73"/>
    </row>
    <row r="31" spans="1:18" s="23" customFormat="1" ht="105" customHeight="1" x14ac:dyDescent="0.25">
      <c r="A31" s="576">
        <v>2</v>
      </c>
      <c r="B31" s="216">
        <v>68</v>
      </c>
      <c r="C31" s="512" t="s">
        <v>411</v>
      </c>
      <c r="D31" s="80">
        <v>1996</v>
      </c>
      <c r="E31" s="239" t="s">
        <v>58</v>
      </c>
      <c r="F31" s="369" t="s">
        <v>309</v>
      </c>
      <c r="G31" s="404"/>
      <c r="H31" s="526" t="s">
        <v>227</v>
      </c>
      <c r="I31" s="527" t="s">
        <v>228</v>
      </c>
      <c r="J31" s="61">
        <v>0</v>
      </c>
      <c r="K31" s="83">
        <v>66.349999999999994</v>
      </c>
      <c r="L31" s="84">
        <v>4</v>
      </c>
      <c r="M31" s="93">
        <v>37.130000000000003</v>
      </c>
      <c r="N31" s="87"/>
      <c r="O31" s="86">
        <v>9</v>
      </c>
      <c r="P31" s="75">
        <f>(K31-$P$13)/4</f>
        <v>-3.1625000000000014</v>
      </c>
      <c r="Q31" s="75">
        <f>(M31-$Q$13)/1</f>
        <v>-2.8699999999999974</v>
      </c>
      <c r="R31" s="73"/>
    </row>
    <row r="32" spans="1:18" s="23" customFormat="1" ht="105" customHeight="1" x14ac:dyDescent="0.25">
      <c r="A32" s="576">
        <v>3</v>
      </c>
      <c r="B32" s="216">
        <v>27</v>
      </c>
      <c r="C32" s="512" t="s">
        <v>426</v>
      </c>
      <c r="D32" s="80">
        <v>1996</v>
      </c>
      <c r="E32" s="239" t="s">
        <v>58</v>
      </c>
      <c r="F32" s="369" t="s">
        <v>148</v>
      </c>
      <c r="G32" s="404" t="s">
        <v>291</v>
      </c>
      <c r="H32" s="526" t="s">
        <v>149</v>
      </c>
      <c r="I32" s="527" t="s">
        <v>150</v>
      </c>
      <c r="J32" s="56">
        <v>4</v>
      </c>
      <c r="K32" s="79">
        <v>63.36</v>
      </c>
      <c r="L32" s="80"/>
      <c r="M32" s="81"/>
      <c r="N32" s="87"/>
      <c r="O32" s="82">
        <v>7</v>
      </c>
      <c r="P32" s="75">
        <f>(K32-$P$13)/4</f>
        <v>-3.91</v>
      </c>
      <c r="Q32" s="75">
        <f>(M32-$Q$13)/1</f>
        <v>-40</v>
      </c>
      <c r="R32" s="73"/>
    </row>
    <row r="33" spans="1:18" s="23" customFormat="1" ht="105" customHeight="1" x14ac:dyDescent="0.25">
      <c r="A33" s="576">
        <v>4</v>
      </c>
      <c r="B33" s="246">
        <v>37</v>
      </c>
      <c r="C33" s="225" t="s">
        <v>192</v>
      </c>
      <c r="D33" s="84">
        <v>1998</v>
      </c>
      <c r="E33" s="208" t="s">
        <v>83</v>
      </c>
      <c r="F33" s="226" t="s">
        <v>107</v>
      </c>
      <c r="G33" s="408"/>
      <c r="H33" s="583" t="s">
        <v>59</v>
      </c>
      <c r="I33" s="584" t="s">
        <v>302</v>
      </c>
      <c r="J33" s="61">
        <v>4</v>
      </c>
      <c r="K33" s="83">
        <v>66.77</v>
      </c>
      <c r="L33" s="84"/>
      <c r="M33" s="85"/>
      <c r="N33" s="88"/>
      <c r="O33" s="86">
        <v>5</v>
      </c>
      <c r="P33" s="75">
        <f>(K33-$P$13)/4</f>
        <v>-3.057500000000001</v>
      </c>
      <c r="Q33" s="75">
        <f>(M33-$Q$13)/1</f>
        <v>-40</v>
      </c>
      <c r="R33" s="73"/>
    </row>
    <row r="34" spans="1:18" s="23" customFormat="1" ht="105" customHeight="1" x14ac:dyDescent="0.25">
      <c r="A34" s="576">
        <v>5</v>
      </c>
      <c r="B34" s="216">
        <v>53</v>
      </c>
      <c r="C34" s="512" t="s">
        <v>408</v>
      </c>
      <c r="D34" s="80"/>
      <c r="E34" s="239" t="s">
        <v>58</v>
      </c>
      <c r="F34" s="369" t="s">
        <v>308</v>
      </c>
      <c r="G34" s="404"/>
      <c r="H34" s="526" t="s">
        <v>276</v>
      </c>
      <c r="I34" s="527" t="s">
        <v>277</v>
      </c>
      <c r="J34" s="61">
        <v>8</v>
      </c>
      <c r="K34" s="83">
        <v>69.31</v>
      </c>
      <c r="L34" s="84"/>
      <c r="M34" s="93"/>
      <c r="N34" s="87"/>
      <c r="O34" s="86">
        <v>4</v>
      </c>
      <c r="P34" s="75">
        <f t="shared" si="6"/>
        <v>-2.4224999999999994</v>
      </c>
      <c r="Q34" s="75">
        <f t="shared" si="7"/>
        <v>-40</v>
      </c>
      <c r="R34" s="73"/>
    </row>
    <row r="35" spans="1:18" s="23" customFormat="1" ht="105" customHeight="1" x14ac:dyDescent="0.25">
      <c r="A35" s="576"/>
      <c r="B35" s="216">
        <v>69</v>
      </c>
      <c r="C35" s="512" t="s">
        <v>415</v>
      </c>
      <c r="D35" s="80">
        <v>1978</v>
      </c>
      <c r="E35" s="239" t="s">
        <v>58</v>
      </c>
      <c r="F35" s="369" t="s">
        <v>239</v>
      </c>
      <c r="G35" s="404"/>
      <c r="H35" s="526" t="s">
        <v>227</v>
      </c>
      <c r="I35" s="527" t="s">
        <v>228</v>
      </c>
      <c r="J35" s="750" t="s">
        <v>85</v>
      </c>
      <c r="K35" s="751"/>
      <c r="L35" s="751"/>
      <c r="M35" s="751"/>
      <c r="N35" s="751"/>
      <c r="O35" s="717"/>
      <c r="P35" s="75">
        <f>(K35-$P$13)/4</f>
        <v>-19.75</v>
      </c>
      <c r="Q35" s="75">
        <f>(M35-$Q$13)/1</f>
        <v>-40</v>
      </c>
      <c r="R35" s="73"/>
    </row>
    <row r="36" spans="1:18" s="23" customFormat="1" ht="105" customHeight="1" x14ac:dyDescent="0.25">
      <c r="A36" s="580"/>
      <c r="B36" s="246">
        <v>47</v>
      </c>
      <c r="C36" s="225" t="s">
        <v>427</v>
      </c>
      <c r="D36" s="84">
        <v>1968</v>
      </c>
      <c r="E36" s="208" t="s">
        <v>58</v>
      </c>
      <c r="F36" s="226" t="s">
        <v>465</v>
      </c>
      <c r="G36" s="408" t="s">
        <v>304</v>
      </c>
      <c r="H36" s="583" t="s">
        <v>295</v>
      </c>
      <c r="I36" s="584" t="s">
        <v>454</v>
      </c>
      <c r="J36" s="750" t="s">
        <v>85</v>
      </c>
      <c r="K36" s="751"/>
      <c r="L36" s="751"/>
      <c r="M36" s="751"/>
      <c r="N36" s="751"/>
      <c r="O36" s="717"/>
      <c r="P36" s="75">
        <f>(K36-$P$13)/4</f>
        <v>-19.75</v>
      </c>
      <c r="Q36" s="75">
        <f>(M36-$Q$13)/1</f>
        <v>-40</v>
      </c>
      <c r="R36" s="73"/>
    </row>
    <row r="37" spans="1:18" s="23" customFormat="1" ht="105" customHeight="1" thickBot="1" x14ac:dyDescent="0.3">
      <c r="A37" s="577"/>
      <c r="B37" s="220">
        <v>38</v>
      </c>
      <c r="C37" s="518" t="s">
        <v>192</v>
      </c>
      <c r="D37" s="234">
        <v>1998</v>
      </c>
      <c r="E37" s="442" t="s">
        <v>83</v>
      </c>
      <c r="F37" s="422" t="s">
        <v>303</v>
      </c>
      <c r="G37" s="411"/>
      <c r="H37" s="528" t="s">
        <v>59</v>
      </c>
      <c r="I37" s="529" t="s">
        <v>302</v>
      </c>
      <c r="J37" s="706" t="s">
        <v>84</v>
      </c>
      <c r="K37" s="680"/>
      <c r="L37" s="680"/>
      <c r="M37" s="680"/>
      <c r="N37" s="680"/>
      <c r="O37" s="694"/>
      <c r="P37" s="75">
        <f>(K37-$P$13)/4</f>
        <v>-19.75</v>
      </c>
      <c r="Q37" s="75">
        <f>(M37-$Q$13)/1</f>
        <v>-40</v>
      </c>
      <c r="R37" s="73"/>
    </row>
    <row r="38" spans="1:18" s="22" customFormat="1" ht="31.5" customHeight="1" x14ac:dyDescent="0.45">
      <c r="A38" s="57"/>
      <c r="B38" s="57"/>
      <c r="C38" s="57"/>
      <c r="D38" s="30" t="s">
        <v>79</v>
      </c>
      <c r="E38" s="30"/>
      <c r="F38" s="58"/>
      <c r="G38" s="58"/>
      <c r="H38" s="59"/>
      <c r="I38" s="30"/>
      <c r="J38" s="30" t="s">
        <v>400</v>
      </c>
      <c r="K38" s="57"/>
      <c r="L38" s="57"/>
      <c r="M38" s="57"/>
      <c r="N38" s="57"/>
      <c r="O38" s="57"/>
      <c r="P38" s="73"/>
      <c r="Q38" s="73"/>
      <c r="R38" s="73"/>
    </row>
    <row r="39" spans="1:18" s="22" customFormat="1" ht="10.5" customHeight="1" x14ac:dyDescent="0.45">
      <c r="A39" s="57"/>
      <c r="B39" s="57"/>
      <c r="C39" s="57"/>
      <c r="D39" s="58"/>
      <c r="E39" s="58"/>
      <c r="F39" s="58"/>
      <c r="G39" s="58"/>
      <c r="H39" s="59"/>
      <c r="I39" s="30"/>
      <c r="J39" s="57"/>
      <c r="K39" s="57"/>
      <c r="L39" s="57"/>
      <c r="M39" s="57"/>
      <c r="N39" s="57"/>
      <c r="O39" s="57"/>
      <c r="P39" s="73"/>
      <c r="Q39" s="73"/>
      <c r="R39" s="73"/>
    </row>
    <row r="40" spans="1:18" s="22" customFormat="1" ht="33.75" customHeight="1" x14ac:dyDescent="0.45">
      <c r="A40" s="57"/>
      <c r="B40" s="57"/>
      <c r="C40" s="57"/>
      <c r="D40" s="30" t="s">
        <v>80</v>
      </c>
      <c r="E40" s="30"/>
      <c r="F40" s="58"/>
      <c r="G40" s="58"/>
      <c r="H40" s="59"/>
      <c r="I40" s="30"/>
      <c r="J40" s="30" t="s">
        <v>81</v>
      </c>
      <c r="K40" s="57"/>
      <c r="L40" s="57"/>
      <c r="M40" s="57"/>
      <c r="N40" s="57"/>
      <c r="O40" s="57"/>
      <c r="P40" s="73"/>
      <c r="Q40" s="73"/>
      <c r="R40" s="73"/>
    </row>
    <row r="41" spans="1:18" ht="25.5" customHeight="1" x14ac:dyDescent="0.25"/>
    <row r="42" spans="1:18" ht="25.5" customHeight="1" x14ac:dyDescent="0.25"/>
    <row r="43" spans="1:18" ht="25.5" customHeight="1" x14ac:dyDescent="0.25">
      <c r="C43" s="35"/>
      <c r="P43" s="35"/>
      <c r="Q43" s="35"/>
      <c r="R43" s="35"/>
    </row>
    <row r="44" spans="1:18" ht="25.5" customHeight="1" x14ac:dyDescent="0.25">
      <c r="C44" s="35"/>
      <c r="P44" s="35"/>
      <c r="Q44" s="35"/>
      <c r="R44" s="35"/>
    </row>
    <row r="45" spans="1:18" ht="25.5" customHeight="1" x14ac:dyDescent="0.25">
      <c r="C45" s="35"/>
      <c r="P45" s="35"/>
      <c r="Q45" s="35"/>
      <c r="R45" s="35"/>
    </row>
    <row r="46" spans="1:18" ht="25.5" customHeight="1" x14ac:dyDescent="0.25">
      <c r="C46" s="35"/>
      <c r="P46" s="35"/>
      <c r="Q46" s="35"/>
      <c r="R46" s="35"/>
    </row>
    <row r="47" spans="1:18" ht="25.5" customHeight="1" x14ac:dyDescent="0.25">
      <c r="C47" s="35"/>
      <c r="P47" s="35"/>
      <c r="Q47" s="35"/>
      <c r="R47" s="35"/>
    </row>
    <row r="48" spans="1:18" ht="25.5" customHeight="1" x14ac:dyDescent="0.25">
      <c r="C48" s="35"/>
      <c r="P48" s="35"/>
      <c r="Q48" s="35"/>
      <c r="R48" s="35"/>
    </row>
    <row r="49" spans="3:18" ht="25.5" customHeight="1" x14ac:dyDescent="0.25">
      <c r="C49" s="35"/>
      <c r="P49" s="35"/>
      <c r="Q49" s="35"/>
      <c r="R49" s="35"/>
    </row>
    <row r="50" spans="3:18" ht="25.5" customHeight="1" x14ac:dyDescent="0.25">
      <c r="C50" s="35"/>
      <c r="P50" s="35"/>
      <c r="Q50" s="35"/>
      <c r="R50" s="35"/>
    </row>
    <row r="51" spans="3:18" ht="25.5" customHeight="1" x14ac:dyDescent="0.25">
      <c r="C51" s="35"/>
      <c r="P51" s="35"/>
      <c r="Q51" s="35"/>
      <c r="R51" s="35"/>
    </row>
    <row r="52" spans="3:18" ht="25.5" customHeight="1" x14ac:dyDescent="0.25">
      <c r="C52" s="35"/>
      <c r="P52" s="35"/>
      <c r="Q52" s="35"/>
      <c r="R52" s="35"/>
    </row>
    <row r="53" spans="3:18" ht="25.5" customHeight="1" x14ac:dyDescent="0.25">
      <c r="C53" s="35"/>
      <c r="P53" s="35"/>
      <c r="Q53" s="35"/>
      <c r="R53" s="35"/>
    </row>
    <row r="54" spans="3:18" ht="25.5" customHeight="1" x14ac:dyDescent="0.25">
      <c r="C54" s="35"/>
      <c r="P54" s="35"/>
      <c r="Q54" s="35"/>
      <c r="R54" s="35"/>
    </row>
    <row r="55" spans="3:18" ht="25.5" customHeight="1" x14ac:dyDescent="0.25">
      <c r="C55" s="35"/>
      <c r="P55" s="35"/>
      <c r="Q55" s="35"/>
      <c r="R55" s="35"/>
    </row>
    <row r="56" spans="3:18" ht="25.5" customHeight="1" x14ac:dyDescent="0.25">
      <c r="C56" s="35"/>
      <c r="P56" s="35"/>
      <c r="Q56" s="35"/>
      <c r="R56" s="35"/>
    </row>
    <row r="57" spans="3:18" ht="25.5" customHeight="1" x14ac:dyDescent="0.25">
      <c r="C57" s="35"/>
      <c r="P57" s="35"/>
      <c r="Q57" s="35"/>
      <c r="R57" s="35"/>
    </row>
    <row r="58" spans="3:18" ht="25.5" customHeight="1" x14ac:dyDescent="0.25">
      <c r="C58" s="35"/>
      <c r="P58" s="35"/>
      <c r="Q58" s="35"/>
      <c r="R58" s="35"/>
    </row>
  </sheetData>
  <mergeCells count="30">
    <mergeCell ref="A14:O14"/>
    <mergeCell ref="L12:M12"/>
    <mergeCell ref="F11:F13"/>
    <mergeCell ref="H11:H13"/>
    <mergeCell ref="I11:I13"/>
    <mergeCell ref="A11:A13"/>
    <mergeCell ref="B11:B13"/>
    <mergeCell ref="C11:C13"/>
    <mergeCell ref="D11:D13"/>
    <mergeCell ref="E11:E13"/>
    <mergeCell ref="G11:G13"/>
    <mergeCell ref="N11:N13"/>
    <mergeCell ref="J11:M11"/>
    <mergeCell ref="O11:O13"/>
    <mergeCell ref="J12:K12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A29:O29"/>
    <mergeCell ref="J35:O35"/>
    <mergeCell ref="J36:O36"/>
    <mergeCell ref="J28:O28"/>
    <mergeCell ref="J37:O37"/>
  </mergeCells>
  <pageMargins left="0" right="0" top="0" bottom="0" header="0" footer="0"/>
  <pageSetup paperSize="9" scale="27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65"/>
  <sheetViews>
    <sheetView view="pageBreakPreview" topLeftCell="A34" zoomScale="40" zoomScaleNormal="37" zoomScaleSheetLayoutView="40" zoomScalePageLayoutView="71" workbookViewId="0">
      <selection activeCell="I41" sqref="I41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46.28515625" style="35" customWidth="1"/>
    <col min="7" max="7" width="46.28515625" style="35" hidden="1" customWidth="1"/>
    <col min="8" max="8" width="43.570312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8" customWidth="1"/>
    <col min="17" max="17" width="16.140625" style="68" customWidth="1"/>
    <col min="18" max="18" width="9.140625" style="68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8" s="22" customFormat="1" ht="24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72"/>
      <c r="Q1" s="73"/>
      <c r="R1" s="73"/>
    </row>
    <row r="2" spans="1:18" s="22" customFormat="1" ht="39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72"/>
      <c r="Q2" s="73"/>
      <c r="R2" s="73"/>
    </row>
    <row r="3" spans="1:18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72"/>
      <c r="Q3" s="73"/>
      <c r="R3" s="73"/>
    </row>
    <row r="4" spans="1:18" s="22" customFormat="1" ht="39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72"/>
      <c r="Q4" s="73"/>
      <c r="R4" s="73"/>
    </row>
    <row r="5" spans="1:18" s="22" customFormat="1" ht="39" customHeight="1" x14ac:dyDescent="0.25">
      <c r="A5" s="659" t="s">
        <v>111</v>
      </c>
      <c r="B5" s="819"/>
      <c r="C5" s="819"/>
      <c r="D5" s="819"/>
      <c r="E5" s="819"/>
      <c r="F5" s="819"/>
      <c r="G5" s="819"/>
      <c r="H5" s="819"/>
      <c r="I5" s="819"/>
      <c r="J5" s="819"/>
      <c r="K5" s="819"/>
      <c r="L5" s="819"/>
      <c r="M5" s="819"/>
      <c r="N5" s="819"/>
      <c r="O5" s="819"/>
      <c r="P5" s="72"/>
      <c r="Q5" s="73"/>
      <c r="R5" s="73"/>
    </row>
    <row r="6" spans="1:18" s="22" customFormat="1" ht="39" customHeight="1" x14ac:dyDescent="0.25">
      <c r="A6" s="659" t="s">
        <v>218</v>
      </c>
      <c r="B6" s="819"/>
      <c r="C6" s="819"/>
      <c r="D6" s="819"/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72"/>
      <c r="Q6" s="73"/>
      <c r="R6" s="73"/>
    </row>
    <row r="7" spans="1:18" s="22" customFormat="1" ht="39" customHeight="1" x14ac:dyDescent="0.25">
      <c r="A7" s="659" t="s">
        <v>51</v>
      </c>
      <c r="B7" s="819"/>
      <c r="C7" s="819"/>
      <c r="D7" s="819"/>
      <c r="E7" s="819"/>
      <c r="F7" s="819"/>
      <c r="G7" s="819"/>
      <c r="H7" s="819"/>
      <c r="I7" s="819"/>
      <c r="J7" s="819"/>
      <c r="K7" s="819"/>
      <c r="L7" s="819"/>
      <c r="M7" s="819"/>
      <c r="N7" s="819"/>
      <c r="O7" s="819"/>
      <c r="P7" s="72"/>
      <c r="Q7" s="73"/>
      <c r="R7" s="73"/>
    </row>
    <row r="8" spans="1:18" s="22" customFormat="1" ht="31.5" customHeight="1" x14ac:dyDescent="0.25">
      <c r="A8" s="678">
        <v>41854</v>
      </c>
      <c r="B8" s="819"/>
      <c r="C8" s="819"/>
      <c r="D8" s="819"/>
      <c r="E8" s="819"/>
      <c r="F8" s="819"/>
      <c r="G8" s="819"/>
      <c r="H8" s="819"/>
      <c r="I8" s="819"/>
      <c r="J8" s="819"/>
      <c r="K8" s="819"/>
      <c r="L8" s="819"/>
      <c r="M8" s="819"/>
      <c r="N8" s="819"/>
      <c r="O8" s="819"/>
      <c r="P8" s="72"/>
      <c r="Q8" s="73"/>
      <c r="R8" s="73"/>
    </row>
    <row r="9" spans="1:18" s="22" customFormat="1" ht="50.25" customHeight="1" x14ac:dyDescent="0.25">
      <c r="A9" s="820" t="s">
        <v>214</v>
      </c>
      <c r="B9" s="821"/>
      <c r="C9" s="821"/>
      <c r="D9" s="821"/>
      <c r="E9" s="821"/>
      <c r="F9" s="821"/>
      <c r="G9" s="821"/>
      <c r="H9" s="821"/>
      <c r="I9" s="821"/>
      <c r="J9" s="821"/>
      <c r="K9" s="821"/>
      <c r="L9" s="821"/>
      <c r="M9" s="821"/>
      <c r="N9" s="821"/>
      <c r="O9" s="821"/>
      <c r="P9" s="72"/>
      <c r="Q9" s="73"/>
      <c r="R9" s="73"/>
    </row>
    <row r="10" spans="1:18" s="22" customFormat="1" ht="39" customHeight="1" thickBot="1" x14ac:dyDescent="0.3">
      <c r="A10" s="659" t="s">
        <v>142</v>
      </c>
      <c r="B10" s="819"/>
      <c r="C10" s="819"/>
      <c r="D10" s="819"/>
      <c r="E10" s="819"/>
      <c r="F10" s="819"/>
      <c r="G10" s="819"/>
      <c r="H10" s="819"/>
      <c r="I10" s="819"/>
      <c r="J10" s="819"/>
      <c r="K10" s="819"/>
      <c r="L10" s="819"/>
      <c r="M10" s="819"/>
      <c r="N10" s="819"/>
      <c r="O10" s="819"/>
      <c r="P10" s="72"/>
      <c r="Q10" s="73"/>
      <c r="R10" s="73"/>
    </row>
    <row r="11" spans="1:18" s="23" customFormat="1" ht="34.5" customHeight="1" thickBot="1" x14ac:dyDescent="0.3">
      <c r="A11" s="681" t="s">
        <v>70</v>
      </c>
      <c r="B11" s="684" t="s">
        <v>71</v>
      </c>
      <c r="C11" s="687" t="s">
        <v>72</v>
      </c>
      <c r="D11" s="687" t="s">
        <v>73</v>
      </c>
      <c r="E11" s="687" t="s">
        <v>41</v>
      </c>
      <c r="F11" s="687" t="s">
        <v>64</v>
      </c>
      <c r="G11" s="822" t="s">
        <v>103</v>
      </c>
      <c r="H11" s="687" t="s">
        <v>9</v>
      </c>
      <c r="I11" s="663" t="s">
        <v>74</v>
      </c>
      <c r="J11" s="710" t="s">
        <v>17</v>
      </c>
      <c r="K11" s="711"/>
      <c r="L11" s="711"/>
      <c r="M11" s="711"/>
      <c r="N11" s="701" t="s">
        <v>98</v>
      </c>
      <c r="O11" s="701" t="s">
        <v>50</v>
      </c>
      <c r="P11" s="73"/>
      <c r="Q11" s="73"/>
      <c r="R11" s="73"/>
    </row>
    <row r="12" spans="1:18" s="23" customFormat="1" ht="36.75" customHeight="1" x14ac:dyDescent="0.25">
      <c r="A12" s="682"/>
      <c r="B12" s="685"/>
      <c r="C12" s="688"/>
      <c r="D12" s="688"/>
      <c r="E12" s="688"/>
      <c r="F12" s="688"/>
      <c r="G12" s="823"/>
      <c r="H12" s="688"/>
      <c r="I12" s="664"/>
      <c r="J12" s="672" t="s">
        <v>101</v>
      </c>
      <c r="K12" s="703"/>
      <c r="L12" s="801" t="s">
        <v>102</v>
      </c>
      <c r="M12" s="802"/>
      <c r="N12" s="676"/>
      <c r="O12" s="676"/>
      <c r="P12" s="73"/>
      <c r="Q12" s="73"/>
      <c r="R12" s="73"/>
    </row>
    <row r="13" spans="1:18" s="23" customFormat="1" ht="36" customHeight="1" thickBot="1" x14ac:dyDescent="0.3">
      <c r="A13" s="683"/>
      <c r="B13" s="686"/>
      <c r="C13" s="689"/>
      <c r="D13" s="689"/>
      <c r="E13" s="689"/>
      <c r="F13" s="689"/>
      <c r="G13" s="658"/>
      <c r="H13" s="689"/>
      <c r="I13" s="665"/>
      <c r="J13" s="24" t="s">
        <v>77</v>
      </c>
      <c r="K13" s="25" t="s">
        <v>78</v>
      </c>
      <c r="L13" s="26" t="s">
        <v>77</v>
      </c>
      <c r="M13" s="25" t="s">
        <v>78</v>
      </c>
      <c r="N13" s="702"/>
      <c r="O13" s="702"/>
      <c r="P13" s="74">
        <v>79</v>
      </c>
      <c r="Q13" s="74">
        <v>40</v>
      </c>
      <c r="R13" s="73"/>
    </row>
    <row r="14" spans="1:18" s="23" customFormat="1" ht="36" customHeight="1" thickBot="1" x14ac:dyDescent="0.3">
      <c r="A14" s="824" t="s">
        <v>492</v>
      </c>
      <c r="B14" s="825"/>
      <c r="C14" s="825"/>
      <c r="D14" s="825"/>
      <c r="E14" s="825"/>
      <c r="F14" s="825"/>
      <c r="G14" s="825"/>
      <c r="H14" s="825"/>
      <c r="I14" s="825"/>
      <c r="J14" s="825"/>
      <c r="K14" s="825"/>
      <c r="L14" s="825"/>
      <c r="M14" s="825"/>
      <c r="N14" s="825"/>
      <c r="O14" s="826"/>
      <c r="P14" s="74"/>
      <c r="Q14" s="74"/>
      <c r="R14" s="73"/>
    </row>
    <row r="15" spans="1:18" s="23" customFormat="1" ht="79.5" customHeight="1" x14ac:dyDescent="0.25">
      <c r="A15" s="576">
        <v>1</v>
      </c>
      <c r="B15" s="216">
        <v>1</v>
      </c>
      <c r="C15" s="590" t="s">
        <v>124</v>
      </c>
      <c r="D15" s="80">
        <v>1988</v>
      </c>
      <c r="E15" s="239"/>
      <c r="F15" s="369" t="s">
        <v>324</v>
      </c>
      <c r="G15" s="404"/>
      <c r="H15" s="573" t="s">
        <v>325</v>
      </c>
      <c r="I15" s="588" t="s">
        <v>105</v>
      </c>
      <c r="J15" s="61">
        <v>0</v>
      </c>
      <c r="K15" s="83">
        <v>72.709999999999994</v>
      </c>
      <c r="L15" s="84">
        <v>0</v>
      </c>
      <c r="M15" s="85">
        <v>26.85</v>
      </c>
      <c r="N15" s="88"/>
      <c r="O15" s="86">
        <v>25</v>
      </c>
      <c r="P15" s="75">
        <f>(K15-$P$13)/4</f>
        <v>-1.5725000000000016</v>
      </c>
      <c r="Q15" s="75">
        <f>(M15-$Q$13)/1</f>
        <v>-13.149999999999999</v>
      </c>
      <c r="R15" s="73"/>
    </row>
    <row r="16" spans="1:18" s="23" customFormat="1" ht="79.5" customHeight="1" x14ac:dyDescent="0.25">
      <c r="A16" s="576">
        <v>2</v>
      </c>
      <c r="B16" s="216">
        <v>21</v>
      </c>
      <c r="C16" s="590" t="s">
        <v>190</v>
      </c>
      <c r="D16" s="80">
        <v>1992</v>
      </c>
      <c r="E16" s="239" t="s">
        <v>57</v>
      </c>
      <c r="F16" s="369" t="s">
        <v>164</v>
      </c>
      <c r="G16" s="404" t="s">
        <v>331</v>
      </c>
      <c r="H16" s="573" t="s">
        <v>149</v>
      </c>
      <c r="I16" s="588" t="s">
        <v>150</v>
      </c>
      <c r="J16" s="61">
        <v>0</v>
      </c>
      <c r="K16" s="83">
        <v>68.14</v>
      </c>
      <c r="L16" s="84">
        <v>0</v>
      </c>
      <c r="M16" s="85">
        <v>27.87</v>
      </c>
      <c r="N16" s="88"/>
      <c r="O16" s="86">
        <v>22</v>
      </c>
      <c r="P16" s="75">
        <f>(K16-$P$13)/4</f>
        <v>-2.7149999999999999</v>
      </c>
      <c r="Q16" s="75">
        <f>(M16-$Q$13)/1</f>
        <v>-12.129999999999999</v>
      </c>
      <c r="R16" s="73"/>
    </row>
    <row r="17" spans="1:18" s="23" customFormat="1" ht="79.5" customHeight="1" x14ac:dyDescent="0.25">
      <c r="A17" s="576">
        <v>3</v>
      </c>
      <c r="B17" s="216">
        <v>17</v>
      </c>
      <c r="C17" s="590" t="s">
        <v>124</v>
      </c>
      <c r="D17" s="80">
        <v>1988</v>
      </c>
      <c r="E17" s="239"/>
      <c r="F17" s="369" t="s">
        <v>128</v>
      </c>
      <c r="G17" s="404" t="s">
        <v>487</v>
      </c>
      <c r="H17" s="573" t="s">
        <v>59</v>
      </c>
      <c r="I17" s="588" t="s">
        <v>105</v>
      </c>
      <c r="J17" s="61">
        <v>0</v>
      </c>
      <c r="K17" s="83">
        <v>74.55</v>
      </c>
      <c r="L17" s="84">
        <v>0</v>
      </c>
      <c r="M17" s="85">
        <v>29.04</v>
      </c>
      <c r="N17" s="88"/>
      <c r="O17" s="86">
        <v>20</v>
      </c>
      <c r="P17" s="75">
        <f>(K17-$P$13)/4</f>
        <v>-1.1125000000000007</v>
      </c>
      <c r="Q17" s="75">
        <f>(M17-$Q$13)/1</f>
        <v>-10.96</v>
      </c>
      <c r="R17" s="73"/>
    </row>
    <row r="18" spans="1:18" s="23" customFormat="1" ht="79.5" customHeight="1" x14ac:dyDescent="0.25">
      <c r="A18" s="576">
        <v>4</v>
      </c>
      <c r="B18" s="216">
        <v>83</v>
      </c>
      <c r="C18" s="590" t="s">
        <v>470</v>
      </c>
      <c r="D18" s="80"/>
      <c r="E18" s="239" t="s">
        <v>58</v>
      </c>
      <c r="F18" s="369" t="s">
        <v>159</v>
      </c>
      <c r="G18" s="404" t="s">
        <v>160</v>
      </c>
      <c r="H18" s="573" t="s">
        <v>312</v>
      </c>
      <c r="I18" s="588" t="s">
        <v>161</v>
      </c>
      <c r="J18" s="61">
        <v>0</v>
      </c>
      <c r="K18" s="83">
        <v>75.37</v>
      </c>
      <c r="L18" s="84">
        <v>0</v>
      </c>
      <c r="M18" s="85">
        <v>30.96</v>
      </c>
      <c r="N18" s="88"/>
      <c r="O18" s="86">
        <v>18</v>
      </c>
      <c r="P18" s="75">
        <f>(K18-$P$13)/4</f>
        <v>-0.90749999999999886</v>
      </c>
      <c r="Q18" s="75">
        <f>(M18-$Q$13)/1</f>
        <v>-9.0399999999999991</v>
      </c>
      <c r="R18" s="73"/>
    </row>
    <row r="19" spans="1:18" s="23" customFormat="1" ht="79.5" customHeight="1" x14ac:dyDescent="0.25">
      <c r="A19" s="576">
        <v>5</v>
      </c>
      <c r="B19" s="216">
        <v>24</v>
      </c>
      <c r="C19" s="590" t="s">
        <v>165</v>
      </c>
      <c r="D19" s="80">
        <v>1995</v>
      </c>
      <c r="E19" s="239" t="s">
        <v>60</v>
      </c>
      <c r="F19" s="369" t="s">
        <v>166</v>
      </c>
      <c r="G19" s="404" t="s">
        <v>287</v>
      </c>
      <c r="H19" s="573" t="s">
        <v>149</v>
      </c>
      <c r="I19" s="588" t="s">
        <v>150</v>
      </c>
      <c r="J19" s="61">
        <v>0</v>
      </c>
      <c r="K19" s="83">
        <v>69.77</v>
      </c>
      <c r="L19" s="84">
        <v>4</v>
      </c>
      <c r="M19" s="85">
        <v>26.94</v>
      </c>
      <c r="N19" s="88"/>
      <c r="O19" s="86">
        <v>17</v>
      </c>
      <c r="P19" s="75">
        <f t="shared" ref="P19" si="0">(K19-$P$13)/4</f>
        <v>-2.307500000000001</v>
      </c>
      <c r="Q19" s="75">
        <f t="shared" ref="Q19" si="1">(M19-$Q$13)/1</f>
        <v>-13.059999999999999</v>
      </c>
      <c r="R19" s="73"/>
    </row>
    <row r="20" spans="1:18" s="23" customFormat="1" ht="79.5" customHeight="1" x14ac:dyDescent="0.25">
      <c r="A20" s="576">
        <v>6</v>
      </c>
      <c r="B20" s="216">
        <v>102</v>
      </c>
      <c r="C20" s="590" t="s">
        <v>205</v>
      </c>
      <c r="D20" s="80"/>
      <c r="E20" s="239" t="s">
        <v>56</v>
      </c>
      <c r="F20" s="369" t="s">
        <v>472</v>
      </c>
      <c r="G20" s="404"/>
      <c r="H20" s="573" t="s">
        <v>457</v>
      </c>
      <c r="I20" s="588" t="s">
        <v>105</v>
      </c>
      <c r="J20" s="61">
        <v>0</v>
      </c>
      <c r="K20" s="83">
        <v>72.5</v>
      </c>
      <c r="L20" s="84">
        <v>4</v>
      </c>
      <c r="M20" s="85">
        <v>32.36</v>
      </c>
      <c r="N20" s="88"/>
      <c r="O20" s="86">
        <v>16</v>
      </c>
      <c r="P20" s="75">
        <f t="shared" ref="P20:P32" si="2">(K20-$P$13)/4</f>
        <v>-1.625</v>
      </c>
      <c r="Q20" s="75">
        <f t="shared" ref="Q20:Q32" si="3">(M20-$Q$13)/1</f>
        <v>-7.6400000000000006</v>
      </c>
      <c r="R20" s="73"/>
    </row>
    <row r="21" spans="1:18" s="23" customFormat="1" ht="79.5" customHeight="1" x14ac:dyDescent="0.25">
      <c r="A21" s="576">
        <v>7</v>
      </c>
      <c r="B21" s="216">
        <v>20</v>
      </c>
      <c r="C21" s="590" t="s">
        <v>130</v>
      </c>
      <c r="D21" s="80">
        <v>1997</v>
      </c>
      <c r="E21" s="239" t="s">
        <v>61</v>
      </c>
      <c r="F21" s="369" t="s">
        <v>329</v>
      </c>
      <c r="G21" s="404"/>
      <c r="H21" s="573" t="s">
        <v>330</v>
      </c>
      <c r="I21" s="588" t="s">
        <v>106</v>
      </c>
      <c r="J21" s="61">
        <v>0</v>
      </c>
      <c r="K21" s="83">
        <v>67.83</v>
      </c>
      <c r="L21" s="84">
        <v>8</v>
      </c>
      <c r="M21" s="85">
        <v>33.42</v>
      </c>
      <c r="N21" s="88"/>
      <c r="O21" s="86">
        <v>15</v>
      </c>
      <c r="P21" s="75">
        <f t="shared" si="2"/>
        <v>-2.7925000000000004</v>
      </c>
      <c r="Q21" s="75">
        <f t="shared" si="3"/>
        <v>-6.5799999999999983</v>
      </c>
      <c r="R21" s="73"/>
    </row>
    <row r="22" spans="1:18" s="23" customFormat="1" ht="79.5" customHeight="1" x14ac:dyDescent="0.25">
      <c r="A22" s="576">
        <v>8</v>
      </c>
      <c r="B22" s="216">
        <v>31</v>
      </c>
      <c r="C22" s="590" t="s">
        <v>120</v>
      </c>
      <c r="D22" s="80">
        <v>1984</v>
      </c>
      <c r="E22" s="239"/>
      <c r="F22" s="404" t="s">
        <v>403</v>
      </c>
      <c r="G22" s="404" t="s">
        <v>469</v>
      </c>
      <c r="H22" s="573" t="s">
        <v>231</v>
      </c>
      <c r="I22" s="588" t="s">
        <v>232</v>
      </c>
      <c r="J22" s="61">
        <v>0</v>
      </c>
      <c r="K22" s="83">
        <v>74.91</v>
      </c>
      <c r="L22" s="716" t="s">
        <v>217</v>
      </c>
      <c r="M22" s="751"/>
      <c r="N22" s="717"/>
      <c r="O22" s="86">
        <v>14</v>
      </c>
      <c r="P22" s="75">
        <f t="shared" si="2"/>
        <v>-1.0225000000000009</v>
      </c>
      <c r="Q22" s="75">
        <f t="shared" si="3"/>
        <v>-40</v>
      </c>
      <c r="R22" s="73"/>
    </row>
    <row r="23" spans="1:18" s="23" customFormat="1" ht="79.5" customHeight="1" x14ac:dyDescent="0.25">
      <c r="A23" s="576">
        <v>9</v>
      </c>
      <c r="B23" s="216">
        <v>25</v>
      </c>
      <c r="C23" s="590" t="s">
        <v>182</v>
      </c>
      <c r="D23" s="80">
        <v>1989</v>
      </c>
      <c r="E23" s="239" t="s">
        <v>57</v>
      </c>
      <c r="F23" s="369" t="s">
        <v>288</v>
      </c>
      <c r="G23" s="404" t="s">
        <v>289</v>
      </c>
      <c r="H23" s="573" t="s">
        <v>149</v>
      </c>
      <c r="I23" s="588" t="s">
        <v>150</v>
      </c>
      <c r="J23" s="61">
        <v>4</v>
      </c>
      <c r="K23" s="83">
        <v>68.62</v>
      </c>
      <c r="L23" s="84"/>
      <c r="M23" s="85"/>
      <c r="N23" s="88"/>
      <c r="O23" s="86">
        <v>13</v>
      </c>
      <c r="P23" s="75">
        <f t="shared" si="2"/>
        <v>-2.5949999999999989</v>
      </c>
      <c r="Q23" s="75">
        <f t="shared" si="3"/>
        <v>-40</v>
      </c>
      <c r="R23" s="73"/>
    </row>
    <row r="24" spans="1:18" s="23" customFormat="1" ht="79.5" customHeight="1" x14ac:dyDescent="0.25">
      <c r="A24" s="576">
        <v>10</v>
      </c>
      <c r="B24" s="216">
        <v>26</v>
      </c>
      <c r="C24" s="590" t="s">
        <v>182</v>
      </c>
      <c r="D24" s="80">
        <v>1989</v>
      </c>
      <c r="E24" s="239" t="s">
        <v>57</v>
      </c>
      <c r="F24" s="369" t="s">
        <v>154</v>
      </c>
      <c r="G24" s="404" t="s">
        <v>155</v>
      </c>
      <c r="H24" s="573" t="s">
        <v>290</v>
      </c>
      <c r="I24" s="588" t="s">
        <v>150</v>
      </c>
      <c r="J24" s="61">
        <v>4</v>
      </c>
      <c r="K24" s="83">
        <v>69.89</v>
      </c>
      <c r="L24" s="84"/>
      <c r="M24" s="85"/>
      <c r="N24" s="88"/>
      <c r="O24" s="86">
        <v>12</v>
      </c>
      <c r="P24" s="75">
        <f t="shared" si="2"/>
        <v>-2.2774999999999999</v>
      </c>
      <c r="Q24" s="75">
        <f t="shared" si="3"/>
        <v>-40</v>
      </c>
      <c r="R24" s="73"/>
    </row>
    <row r="25" spans="1:18" s="23" customFormat="1" ht="79.5" customHeight="1" x14ac:dyDescent="0.25">
      <c r="A25" s="576">
        <v>11</v>
      </c>
      <c r="B25" s="216">
        <v>82</v>
      </c>
      <c r="C25" s="590" t="s">
        <v>471</v>
      </c>
      <c r="D25" s="80"/>
      <c r="E25" s="239" t="s">
        <v>58</v>
      </c>
      <c r="F25" s="369" t="s">
        <v>310</v>
      </c>
      <c r="G25" s="404" t="s">
        <v>311</v>
      </c>
      <c r="H25" s="573" t="s">
        <v>312</v>
      </c>
      <c r="I25" s="588" t="s">
        <v>161</v>
      </c>
      <c r="J25" s="61">
        <v>4</v>
      </c>
      <c r="K25" s="83">
        <v>70.680000000000007</v>
      </c>
      <c r="L25" s="84"/>
      <c r="M25" s="85"/>
      <c r="N25" s="88"/>
      <c r="O25" s="86">
        <v>11</v>
      </c>
      <c r="P25" s="75">
        <f t="shared" si="2"/>
        <v>-2.0799999999999983</v>
      </c>
      <c r="Q25" s="75">
        <f t="shared" si="3"/>
        <v>-40</v>
      </c>
      <c r="R25" s="73"/>
    </row>
    <row r="26" spans="1:18" s="23" customFormat="1" ht="79.5" customHeight="1" x14ac:dyDescent="0.25">
      <c r="A26" s="576">
        <v>12</v>
      </c>
      <c r="B26" s="216">
        <v>19</v>
      </c>
      <c r="C26" s="590" t="s">
        <v>130</v>
      </c>
      <c r="D26" s="80">
        <v>1997</v>
      </c>
      <c r="E26" s="239" t="s">
        <v>61</v>
      </c>
      <c r="F26" s="369" t="s">
        <v>134</v>
      </c>
      <c r="G26" s="404" t="s">
        <v>328</v>
      </c>
      <c r="H26" s="573" t="s">
        <v>176</v>
      </c>
      <c r="I26" s="588" t="s">
        <v>106</v>
      </c>
      <c r="J26" s="56">
        <v>4</v>
      </c>
      <c r="K26" s="79">
        <v>72.83</v>
      </c>
      <c r="L26" s="80"/>
      <c r="M26" s="81"/>
      <c r="N26" s="87"/>
      <c r="O26" s="86">
        <v>10</v>
      </c>
      <c r="P26" s="75">
        <f t="shared" si="2"/>
        <v>-1.5425000000000004</v>
      </c>
      <c r="Q26" s="75">
        <f t="shared" si="3"/>
        <v>-40</v>
      </c>
      <c r="R26" s="73"/>
    </row>
    <row r="27" spans="1:18" s="23" customFormat="1" ht="79.5" customHeight="1" x14ac:dyDescent="0.25">
      <c r="A27" s="576">
        <v>13</v>
      </c>
      <c r="B27" s="216">
        <v>65</v>
      </c>
      <c r="C27" s="590" t="s">
        <v>126</v>
      </c>
      <c r="D27" s="80">
        <v>1972</v>
      </c>
      <c r="E27" s="239" t="s">
        <v>60</v>
      </c>
      <c r="F27" s="404" t="s">
        <v>127</v>
      </c>
      <c r="G27" s="404" t="s">
        <v>364</v>
      </c>
      <c r="H27" s="573" t="s">
        <v>113</v>
      </c>
      <c r="I27" s="588" t="s">
        <v>223</v>
      </c>
      <c r="J27" s="61">
        <v>5</v>
      </c>
      <c r="K27" s="83">
        <v>80.680000000000007</v>
      </c>
      <c r="L27" s="84"/>
      <c r="M27" s="85"/>
      <c r="N27" s="88"/>
      <c r="O27" s="86">
        <v>9</v>
      </c>
      <c r="P27" s="75">
        <f t="shared" si="2"/>
        <v>0.42000000000000171</v>
      </c>
      <c r="Q27" s="75">
        <f t="shared" si="3"/>
        <v>-40</v>
      </c>
      <c r="R27" s="73"/>
    </row>
    <row r="28" spans="1:18" s="23" customFormat="1" ht="79.5" customHeight="1" x14ac:dyDescent="0.25">
      <c r="A28" s="576">
        <v>14</v>
      </c>
      <c r="B28" s="216">
        <v>18</v>
      </c>
      <c r="C28" s="590" t="s">
        <v>431</v>
      </c>
      <c r="D28" s="80">
        <f>2014-16</f>
        <v>1998</v>
      </c>
      <c r="E28" s="239" t="s">
        <v>86</v>
      </c>
      <c r="F28" s="369" t="s">
        <v>432</v>
      </c>
      <c r="G28" s="404" t="s">
        <v>433</v>
      </c>
      <c r="H28" s="573" t="s">
        <v>176</v>
      </c>
      <c r="I28" s="588" t="s">
        <v>106</v>
      </c>
      <c r="J28" s="61">
        <v>7</v>
      </c>
      <c r="K28" s="83">
        <v>87.86</v>
      </c>
      <c r="L28" s="84"/>
      <c r="M28" s="85"/>
      <c r="N28" s="88"/>
      <c r="O28" s="86">
        <v>8</v>
      </c>
      <c r="P28" s="75">
        <f t="shared" si="2"/>
        <v>2.2149999999999999</v>
      </c>
      <c r="Q28" s="75">
        <f t="shared" si="3"/>
        <v>-40</v>
      </c>
      <c r="R28" s="73"/>
    </row>
    <row r="29" spans="1:18" s="23" customFormat="1" ht="79.5" customHeight="1" x14ac:dyDescent="0.25">
      <c r="A29" s="576">
        <v>15</v>
      </c>
      <c r="B29" s="216">
        <v>84</v>
      </c>
      <c r="C29" s="590" t="s">
        <v>470</v>
      </c>
      <c r="D29" s="80"/>
      <c r="E29" s="239" t="s">
        <v>58</v>
      </c>
      <c r="F29" s="369" t="s">
        <v>313</v>
      </c>
      <c r="G29" s="404" t="s">
        <v>314</v>
      </c>
      <c r="H29" s="573" t="s">
        <v>312</v>
      </c>
      <c r="I29" s="588" t="s">
        <v>161</v>
      </c>
      <c r="J29" s="56">
        <v>8</v>
      </c>
      <c r="K29" s="79">
        <v>67.569999999999993</v>
      </c>
      <c r="L29" s="80"/>
      <c r="M29" s="81"/>
      <c r="N29" s="87"/>
      <c r="O29" s="86">
        <v>7</v>
      </c>
      <c r="P29" s="75">
        <f t="shared" si="2"/>
        <v>-2.8575000000000017</v>
      </c>
      <c r="Q29" s="75">
        <f t="shared" si="3"/>
        <v>-40</v>
      </c>
      <c r="R29" s="73"/>
    </row>
    <row r="30" spans="1:18" s="23" customFormat="1" ht="79.5" customHeight="1" x14ac:dyDescent="0.25">
      <c r="A30" s="576">
        <v>16</v>
      </c>
      <c r="B30" s="216">
        <v>85</v>
      </c>
      <c r="C30" s="590" t="s">
        <v>340</v>
      </c>
      <c r="D30" s="80">
        <v>2000</v>
      </c>
      <c r="E30" s="239" t="s">
        <v>60</v>
      </c>
      <c r="F30" s="369" t="s">
        <v>341</v>
      </c>
      <c r="G30" s="404" t="s">
        <v>342</v>
      </c>
      <c r="H30" s="573" t="s">
        <v>312</v>
      </c>
      <c r="I30" s="588" t="s">
        <v>161</v>
      </c>
      <c r="J30" s="61">
        <v>8</v>
      </c>
      <c r="K30" s="83">
        <v>71.16</v>
      </c>
      <c r="L30" s="84"/>
      <c r="M30" s="85"/>
      <c r="N30" s="88"/>
      <c r="O30" s="86">
        <v>6</v>
      </c>
      <c r="P30" s="75">
        <f t="shared" si="2"/>
        <v>-1.9600000000000009</v>
      </c>
      <c r="Q30" s="75">
        <f t="shared" si="3"/>
        <v>-40</v>
      </c>
      <c r="R30" s="73"/>
    </row>
    <row r="31" spans="1:18" s="23" customFormat="1" ht="79.5" customHeight="1" x14ac:dyDescent="0.25">
      <c r="A31" s="576">
        <v>17</v>
      </c>
      <c r="B31" s="216">
        <v>29</v>
      </c>
      <c r="C31" s="590" t="s">
        <v>121</v>
      </c>
      <c r="D31" s="80">
        <v>1982</v>
      </c>
      <c r="E31" s="239"/>
      <c r="F31" s="369" t="s">
        <v>132</v>
      </c>
      <c r="G31" s="404" t="s">
        <v>211</v>
      </c>
      <c r="H31" s="573" t="s">
        <v>231</v>
      </c>
      <c r="I31" s="588" t="s">
        <v>151</v>
      </c>
      <c r="J31" s="61">
        <v>9</v>
      </c>
      <c r="K31" s="83">
        <v>79.930000000000007</v>
      </c>
      <c r="L31" s="84"/>
      <c r="M31" s="85"/>
      <c r="N31" s="88"/>
      <c r="O31" s="86">
        <v>5</v>
      </c>
      <c r="P31" s="75">
        <f t="shared" si="2"/>
        <v>0.23250000000000171</v>
      </c>
      <c r="Q31" s="75">
        <f t="shared" si="3"/>
        <v>-40</v>
      </c>
      <c r="R31" s="73"/>
    </row>
    <row r="32" spans="1:18" s="23" customFormat="1" ht="79.5" customHeight="1" x14ac:dyDescent="0.25">
      <c r="A32" s="576">
        <v>18</v>
      </c>
      <c r="B32" s="216">
        <v>55</v>
      </c>
      <c r="C32" s="590" t="s">
        <v>114</v>
      </c>
      <c r="D32" s="80">
        <v>1986</v>
      </c>
      <c r="E32" s="239" t="s">
        <v>57</v>
      </c>
      <c r="F32" s="369" t="s">
        <v>337</v>
      </c>
      <c r="G32" s="404"/>
      <c r="H32" s="573" t="s">
        <v>113</v>
      </c>
      <c r="I32" s="588" t="s">
        <v>177</v>
      </c>
      <c r="J32" s="61">
        <v>13</v>
      </c>
      <c r="K32" s="83">
        <v>81.19</v>
      </c>
      <c r="L32" s="84"/>
      <c r="M32" s="85"/>
      <c r="N32" s="88"/>
      <c r="O32" s="86">
        <v>4</v>
      </c>
      <c r="P32" s="75">
        <f t="shared" si="2"/>
        <v>0.54749999999999943</v>
      </c>
      <c r="Q32" s="75">
        <f t="shared" si="3"/>
        <v>-40</v>
      </c>
      <c r="R32" s="73"/>
    </row>
    <row r="33" spans="1:18" s="23" customFormat="1" ht="79.5" customHeight="1" x14ac:dyDescent="0.25">
      <c r="A33" s="576">
        <v>19</v>
      </c>
      <c r="B33" s="216">
        <v>80</v>
      </c>
      <c r="C33" s="590" t="s">
        <v>338</v>
      </c>
      <c r="D33" s="80">
        <v>1986</v>
      </c>
      <c r="E33" s="239" t="s">
        <v>57</v>
      </c>
      <c r="F33" s="369" t="s">
        <v>171</v>
      </c>
      <c r="G33" s="404" t="s">
        <v>339</v>
      </c>
      <c r="H33" s="573" t="s">
        <v>312</v>
      </c>
      <c r="I33" s="588" t="s">
        <v>105</v>
      </c>
      <c r="J33" s="56">
        <v>14</v>
      </c>
      <c r="K33" s="79">
        <v>86.15</v>
      </c>
      <c r="L33" s="80"/>
      <c r="M33" s="81"/>
      <c r="N33" s="87"/>
      <c r="O33" s="86">
        <v>3</v>
      </c>
      <c r="P33" s="75">
        <f t="shared" ref="P33" si="4">(K33-$P$13)/4</f>
        <v>1.7875000000000014</v>
      </c>
      <c r="Q33" s="75">
        <f t="shared" ref="Q33" si="5">(M33-$Q$13)/1</f>
        <v>-40</v>
      </c>
      <c r="R33" s="73"/>
    </row>
    <row r="34" spans="1:18" s="23" customFormat="1" ht="79.5" customHeight="1" x14ac:dyDescent="0.25">
      <c r="A34" s="576"/>
      <c r="B34" s="216">
        <v>63</v>
      </c>
      <c r="C34" s="590" t="s">
        <v>252</v>
      </c>
      <c r="D34" s="80">
        <v>2000</v>
      </c>
      <c r="E34" s="239" t="s">
        <v>61</v>
      </c>
      <c r="F34" s="404" t="s">
        <v>253</v>
      </c>
      <c r="G34" s="404" t="s">
        <v>254</v>
      </c>
      <c r="H34" s="573" t="s">
        <v>113</v>
      </c>
      <c r="I34" s="588" t="s">
        <v>114</v>
      </c>
      <c r="J34" s="750" t="s">
        <v>85</v>
      </c>
      <c r="K34" s="751"/>
      <c r="L34" s="751"/>
      <c r="M34" s="751"/>
      <c r="N34" s="751"/>
      <c r="O34" s="717"/>
      <c r="P34" s="75">
        <f>(K34-$P$13)/4</f>
        <v>-19.75</v>
      </c>
      <c r="Q34" s="75">
        <f>(M34-$Q$13)/1</f>
        <v>-40</v>
      </c>
      <c r="R34" s="73"/>
    </row>
    <row r="35" spans="1:18" s="23" customFormat="1" ht="79.5" customHeight="1" thickBot="1" x14ac:dyDescent="0.3">
      <c r="A35" s="576"/>
      <c r="B35" s="216">
        <v>12</v>
      </c>
      <c r="C35" s="590" t="s">
        <v>66</v>
      </c>
      <c r="D35" s="80">
        <v>1985</v>
      </c>
      <c r="E35" s="239" t="s">
        <v>67</v>
      </c>
      <c r="F35" s="404" t="s">
        <v>326</v>
      </c>
      <c r="G35" s="404" t="s">
        <v>327</v>
      </c>
      <c r="H35" s="573" t="s">
        <v>285</v>
      </c>
      <c r="I35" s="588" t="s">
        <v>123</v>
      </c>
      <c r="J35" s="800" t="s">
        <v>217</v>
      </c>
      <c r="K35" s="696"/>
      <c r="L35" s="696"/>
      <c r="M35" s="696"/>
      <c r="N35" s="696"/>
      <c r="O35" s="674"/>
      <c r="P35" s="75">
        <f>(K35-$P$13)/4</f>
        <v>-19.75</v>
      </c>
      <c r="Q35" s="75">
        <f>(M35-$Q$13)/1</f>
        <v>-40</v>
      </c>
      <c r="R35" s="73"/>
    </row>
    <row r="36" spans="1:18" s="23" customFormat="1" ht="44.25" customHeight="1" thickBot="1" x14ac:dyDescent="0.3">
      <c r="A36" s="815" t="s">
        <v>494</v>
      </c>
      <c r="B36" s="816"/>
      <c r="C36" s="816"/>
      <c r="D36" s="816"/>
      <c r="E36" s="816"/>
      <c r="F36" s="816"/>
      <c r="G36" s="816"/>
      <c r="H36" s="816"/>
      <c r="I36" s="816"/>
      <c r="J36" s="817"/>
      <c r="K36" s="817"/>
      <c r="L36" s="817"/>
      <c r="M36" s="817"/>
      <c r="N36" s="817"/>
      <c r="O36" s="818"/>
      <c r="P36" s="75"/>
      <c r="Q36" s="75"/>
      <c r="R36" s="73"/>
    </row>
    <row r="37" spans="1:18" s="23" customFormat="1" ht="79.5" customHeight="1" x14ac:dyDescent="0.25">
      <c r="A37" s="575">
        <v>1</v>
      </c>
      <c r="B37" s="211">
        <v>95</v>
      </c>
      <c r="C37" s="591" t="s">
        <v>493</v>
      </c>
      <c r="D37" s="77">
        <v>1958</v>
      </c>
      <c r="E37" s="207" t="s">
        <v>67</v>
      </c>
      <c r="F37" s="224" t="s">
        <v>129</v>
      </c>
      <c r="G37" s="400"/>
      <c r="H37" s="572" t="s">
        <v>345</v>
      </c>
      <c r="I37" s="587" t="s">
        <v>105</v>
      </c>
      <c r="J37" s="60">
        <v>0</v>
      </c>
      <c r="K37" s="76">
        <v>63.96</v>
      </c>
      <c r="L37" s="77">
        <v>0</v>
      </c>
      <c r="M37" s="78">
        <v>28.76</v>
      </c>
      <c r="N37" s="579"/>
      <c r="O37" s="496">
        <v>12</v>
      </c>
      <c r="P37" s="75">
        <f>(K37-$P$13)/4</f>
        <v>-3.76</v>
      </c>
      <c r="Q37" s="75">
        <f>(M37-$Q$13)/1</f>
        <v>-11.239999999999998</v>
      </c>
      <c r="R37" s="73"/>
    </row>
    <row r="38" spans="1:18" s="23" customFormat="1" ht="79.5" customHeight="1" x14ac:dyDescent="0.25">
      <c r="A38" s="576">
        <v>2</v>
      </c>
      <c r="B38" s="216">
        <v>93</v>
      </c>
      <c r="C38" s="590" t="s">
        <v>438</v>
      </c>
      <c r="D38" s="80">
        <v>1987</v>
      </c>
      <c r="E38" s="239" t="s">
        <v>67</v>
      </c>
      <c r="F38" s="369" t="s">
        <v>343</v>
      </c>
      <c r="G38" s="404" t="s">
        <v>344</v>
      </c>
      <c r="H38" s="573" t="s">
        <v>345</v>
      </c>
      <c r="I38" s="588" t="s">
        <v>185</v>
      </c>
      <c r="J38" s="61">
        <v>0</v>
      </c>
      <c r="K38" s="83">
        <v>72.45</v>
      </c>
      <c r="L38" s="84">
        <v>0</v>
      </c>
      <c r="M38" s="85">
        <v>32.9</v>
      </c>
      <c r="N38" s="88"/>
      <c r="O38" s="86">
        <v>9</v>
      </c>
      <c r="P38" s="75">
        <f>(K38-$P$13)/4</f>
        <v>-1.6374999999999993</v>
      </c>
      <c r="Q38" s="75">
        <f>(M38-$Q$13)/1</f>
        <v>-7.1000000000000014</v>
      </c>
      <c r="R38" s="73"/>
    </row>
    <row r="39" spans="1:18" s="23" customFormat="1" ht="81.75" customHeight="1" x14ac:dyDescent="0.25">
      <c r="A39" s="576">
        <v>3</v>
      </c>
      <c r="B39" s="216">
        <v>39</v>
      </c>
      <c r="C39" s="590" t="s">
        <v>100</v>
      </c>
      <c r="D39" s="80">
        <v>1992</v>
      </c>
      <c r="E39" s="239"/>
      <c r="F39" s="369" t="s">
        <v>352</v>
      </c>
      <c r="G39" s="404" t="s">
        <v>353</v>
      </c>
      <c r="H39" s="240" t="s">
        <v>267</v>
      </c>
      <c r="I39" s="588" t="s">
        <v>268</v>
      </c>
      <c r="J39" s="61">
        <v>0</v>
      </c>
      <c r="K39" s="83">
        <v>66.92</v>
      </c>
      <c r="L39" s="84">
        <v>4</v>
      </c>
      <c r="M39" s="85">
        <v>31.13</v>
      </c>
      <c r="N39" s="88"/>
      <c r="O39" s="86">
        <v>7</v>
      </c>
      <c r="P39" s="75">
        <f t="shared" ref="P39" si="6">(K39-$P$13)/4</f>
        <v>-3.0199999999999996</v>
      </c>
      <c r="Q39" s="75">
        <f t="shared" ref="Q39" si="7">(M39-$Q$13)/1</f>
        <v>-8.870000000000001</v>
      </c>
      <c r="R39" s="73"/>
    </row>
    <row r="40" spans="1:18" s="23" customFormat="1" ht="81.75" customHeight="1" x14ac:dyDescent="0.25">
      <c r="A40" s="576">
        <v>4</v>
      </c>
      <c r="B40" s="216">
        <v>81</v>
      </c>
      <c r="C40" s="590" t="s">
        <v>338</v>
      </c>
      <c r="D40" s="80">
        <v>1986</v>
      </c>
      <c r="E40" s="239" t="s">
        <v>57</v>
      </c>
      <c r="F40" s="369" t="s">
        <v>354</v>
      </c>
      <c r="G40" s="404" t="s">
        <v>355</v>
      </c>
      <c r="H40" s="227" t="s">
        <v>312</v>
      </c>
      <c r="I40" s="588" t="s">
        <v>105</v>
      </c>
      <c r="J40" s="56">
        <v>4</v>
      </c>
      <c r="K40" s="79">
        <v>68.62</v>
      </c>
      <c r="L40" s="80"/>
      <c r="M40" s="92"/>
      <c r="N40" s="87"/>
      <c r="O40" s="82">
        <v>5</v>
      </c>
      <c r="P40" s="75">
        <f>(K40-$P$13)/4</f>
        <v>-2.5949999999999989</v>
      </c>
      <c r="Q40" s="75">
        <f>(M40-$Q$13)/1</f>
        <v>-40</v>
      </c>
      <c r="R40" s="73"/>
    </row>
    <row r="41" spans="1:18" s="23" customFormat="1" ht="79.5" customHeight="1" x14ac:dyDescent="0.25">
      <c r="A41" s="576">
        <v>5</v>
      </c>
      <c r="B41" s="246">
        <v>35</v>
      </c>
      <c r="C41" s="593" t="s">
        <v>437</v>
      </c>
      <c r="D41" s="84">
        <v>1988</v>
      </c>
      <c r="E41" s="208" t="s">
        <v>56</v>
      </c>
      <c r="F41" s="226" t="s">
        <v>179</v>
      </c>
      <c r="G41" s="408"/>
      <c r="H41" s="249" t="s">
        <v>62</v>
      </c>
      <c r="I41" s="594" t="s">
        <v>105</v>
      </c>
      <c r="J41" s="61">
        <v>4</v>
      </c>
      <c r="K41" s="83">
        <v>71.81</v>
      </c>
      <c r="L41" s="84"/>
      <c r="M41" s="85"/>
      <c r="N41" s="88"/>
      <c r="O41" s="86">
        <v>4</v>
      </c>
      <c r="P41" s="75">
        <f>(K41-$P$13)/4</f>
        <v>-1.7974999999999994</v>
      </c>
      <c r="Q41" s="75">
        <f>(M41-$Q$13)/1</f>
        <v>-40</v>
      </c>
      <c r="R41" s="73"/>
    </row>
    <row r="42" spans="1:18" s="23" customFormat="1" ht="79.5" customHeight="1" x14ac:dyDescent="0.25">
      <c r="A42" s="576">
        <v>6</v>
      </c>
      <c r="B42" s="216">
        <v>98</v>
      </c>
      <c r="C42" s="590" t="s">
        <v>437</v>
      </c>
      <c r="D42" s="80">
        <v>1988</v>
      </c>
      <c r="E42" s="239" t="s">
        <v>56</v>
      </c>
      <c r="F42" s="369" t="s">
        <v>476</v>
      </c>
      <c r="G42" s="404"/>
      <c r="H42" s="573" t="s">
        <v>62</v>
      </c>
      <c r="I42" s="588" t="s">
        <v>105</v>
      </c>
      <c r="J42" s="56">
        <v>4</v>
      </c>
      <c r="K42" s="79">
        <v>76.05</v>
      </c>
      <c r="L42" s="80"/>
      <c r="M42" s="81"/>
      <c r="N42" s="87"/>
      <c r="O42" s="82">
        <v>3</v>
      </c>
      <c r="P42" s="75">
        <f>(K42-$P$13)/4</f>
        <v>-0.73750000000000071</v>
      </c>
      <c r="Q42" s="75">
        <f>(M42-$Q$13)/1</f>
        <v>-40</v>
      </c>
      <c r="R42" s="73"/>
    </row>
    <row r="43" spans="1:18" s="23" customFormat="1" ht="81.75" customHeight="1" x14ac:dyDescent="0.25">
      <c r="A43" s="576">
        <v>7</v>
      </c>
      <c r="B43" s="246">
        <v>87</v>
      </c>
      <c r="C43" s="593" t="s">
        <v>338</v>
      </c>
      <c r="D43" s="84">
        <v>1986</v>
      </c>
      <c r="E43" s="208" t="s">
        <v>57</v>
      </c>
      <c r="F43" s="226" t="s">
        <v>313</v>
      </c>
      <c r="G43" s="408" t="s">
        <v>314</v>
      </c>
      <c r="H43" s="227" t="s">
        <v>312</v>
      </c>
      <c r="I43" s="594" t="s">
        <v>105</v>
      </c>
      <c r="J43" s="61">
        <v>8</v>
      </c>
      <c r="K43" s="83">
        <v>72</v>
      </c>
      <c r="L43" s="84"/>
      <c r="M43" s="85"/>
      <c r="N43" s="88"/>
      <c r="O43" s="86">
        <v>2</v>
      </c>
      <c r="P43" s="75">
        <f>(K43-$P$13)/4</f>
        <v>-1.75</v>
      </c>
      <c r="Q43" s="75">
        <f>(M43-$Q$13)/1</f>
        <v>-40</v>
      </c>
      <c r="R43" s="73"/>
    </row>
    <row r="44" spans="1:18" s="23" customFormat="1" ht="81.75" customHeight="1" thickBot="1" x14ac:dyDescent="0.3">
      <c r="A44" s="577">
        <v>8</v>
      </c>
      <c r="B44" s="220">
        <v>88</v>
      </c>
      <c r="C44" s="592" t="s">
        <v>137</v>
      </c>
      <c r="D44" s="234">
        <v>1995</v>
      </c>
      <c r="E44" s="442" t="s">
        <v>57</v>
      </c>
      <c r="F44" s="422" t="s">
        <v>133</v>
      </c>
      <c r="G44" s="411"/>
      <c r="H44" s="596" t="s">
        <v>356</v>
      </c>
      <c r="I44" s="589" t="s">
        <v>177</v>
      </c>
      <c r="J44" s="189">
        <v>12</v>
      </c>
      <c r="K44" s="190">
        <v>73.33</v>
      </c>
      <c r="L44" s="234"/>
      <c r="M44" s="235"/>
      <c r="N44" s="89"/>
      <c r="O44" s="497">
        <v>1</v>
      </c>
      <c r="P44" s="75">
        <f t="shared" ref="P44" si="8">(K44-$P$13)/4</f>
        <v>-1.4175000000000004</v>
      </c>
      <c r="Q44" s="75">
        <f t="shared" ref="Q44" si="9">(M44-$Q$13)/1</f>
        <v>-40</v>
      </c>
      <c r="R44" s="73"/>
    </row>
    <row r="45" spans="1:18" s="22" customFormat="1" ht="31.5" customHeight="1" x14ac:dyDescent="0.45">
      <c r="A45" s="57"/>
      <c r="B45" s="57"/>
      <c r="C45" s="57"/>
      <c r="D45" s="30" t="s">
        <v>79</v>
      </c>
      <c r="E45" s="30"/>
      <c r="F45" s="58"/>
      <c r="G45" s="58"/>
      <c r="H45" s="59"/>
      <c r="I45" s="30"/>
      <c r="J45" s="30" t="s">
        <v>400</v>
      </c>
      <c r="K45" s="57"/>
      <c r="L45" s="57"/>
      <c r="M45" s="57"/>
      <c r="N45" s="57"/>
      <c r="O45" s="57"/>
      <c r="P45" s="73"/>
      <c r="Q45" s="73"/>
      <c r="R45" s="73"/>
    </row>
    <row r="46" spans="1:18" s="22" customFormat="1" ht="10.5" customHeight="1" x14ac:dyDescent="0.45">
      <c r="A46" s="57"/>
      <c r="B46" s="57"/>
      <c r="C46" s="57"/>
      <c r="D46" s="58"/>
      <c r="E46" s="58"/>
      <c r="F46" s="58"/>
      <c r="G46" s="58"/>
      <c r="H46" s="59"/>
      <c r="I46" s="30"/>
      <c r="J46" s="57"/>
      <c r="K46" s="57"/>
      <c r="L46" s="57"/>
      <c r="M46" s="57"/>
      <c r="N46" s="57"/>
      <c r="O46" s="57"/>
      <c r="P46" s="73"/>
      <c r="Q46" s="73"/>
      <c r="R46" s="73"/>
    </row>
    <row r="47" spans="1:18" s="22" customFormat="1" ht="33.75" customHeight="1" x14ac:dyDescent="0.45">
      <c r="A47" s="57"/>
      <c r="B47" s="57"/>
      <c r="C47" s="57"/>
      <c r="D47" s="30" t="s">
        <v>80</v>
      </c>
      <c r="E47" s="30"/>
      <c r="F47" s="58"/>
      <c r="G47" s="58"/>
      <c r="H47" s="59"/>
      <c r="I47" s="30"/>
      <c r="J47" s="30" t="s">
        <v>81</v>
      </c>
      <c r="K47" s="57"/>
      <c r="L47" s="57"/>
      <c r="M47" s="57"/>
      <c r="N47" s="57"/>
      <c r="O47" s="57"/>
      <c r="P47" s="73"/>
      <c r="Q47" s="73"/>
      <c r="R47" s="73"/>
    </row>
    <row r="48" spans="1:18" ht="25.5" customHeight="1" x14ac:dyDescent="0.25"/>
    <row r="49" spans="3:18" ht="25.5" customHeight="1" x14ac:dyDescent="0.25"/>
    <row r="50" spans="3:18" ht="25.5" customHeight="1" x14ac:dyDescent="0.25">
      <c r="C50" s="35"/>
      <c r="P50" s="35"/>
      <c r="Q50" s="35"/>
      <c r="R50" s="35"/>
    </row>
    <row r="51" spans="3:18" ht="25.5" customHeight="1" x14ac:dyDescent="0.25">
      <c r="C51" s="35"/>
      <c r="P51" s="35"/>
      <c r="Q51" s="35"/>
      <c r="R51" s="35"/>
    </row>
    <row r="52" spans="3:18" ht="25.5" customHeight="1" x14ac:dyDescent="0.25">
      <c r="C52" s="35"/>
      <c r="P52" s="35"/>
      <c r="Q52" s="35"/>
      <c r="R52" s="35"/>
    </row>
    <row r="53" spans="3:18" ht="25.5" customHeight="1" x14ac:dyDescent="0.25">
      <c r="C53" s="35"/>
      <c r="P53" s="35"/>
      <c r="Q53" s="35"/>
      <c r="R53" s="35"/>
    </row>
    <row r="54" spans="3:18" ht="25.5" customHeight="1" x14ac:dyDescent="0.25">
      <c r="C54" s="35"/>
      <c r="P54" s="35"/>
      <c r="Q54" s="35"/>
      <c r="R54" s="35"/>
    </row>
    <row r="55" spans="3:18" ht="25.5" customHeight="1" x14ac:dyDescent="0.25">
      <c r="C55" s="35"/>
      <c r="P55" s="35"/>
      <c r="Q55" s="35"/>
      <c r="R55" s="35"/>
    </row>
    <row r="56" spans="3:18" ht="25.5" customHeight="1" x14ac:dyDescent="0.25">
      <c r="C56" s="35"/>
      <c r="P56" s="35"/>
      <c r="Q56" s="35"/>
      <c r="R56" s="35"/>
    </row>
    <row r="57" spans="3:18" ht="25.5" customHeight="1" x14ac:dyDescent="0.25">
      <c r="C57" s="35"/>
      <c r="P57" s="35"/>
      <c r="Q57" s="35"/>
      <c r="R57" s="35"/>
    </row>
    <row r="58" spans="3:18" ht="25.5" customHeight="1" x14ac:dyDescent="0.25">
      <c r="C58" s="35"/>
      <c r="P58" s="35"/>
      <c r="Q58" s="35"/>
      <c r="R58" s="35"/>
    </row>
    <row r="59" spans="3:18" ht="25.5" customHeight="1" x14ac:dyDescent="0.25">
      <c r="C59" s="35"/>
      <c r="P59" s="35"/>
      <c r="Q59" s="35"/>
      <c r="R59" s="35"/>
    </row>
    <row r="60" spans="3:18" ht="25.5" customHeight="1" x14ac:dyDescent="0.25">
      <c r="C60" s="35"/>
      <c r="P60" s="35"/>
      <c r="Q60" s="35"/>
      <c r="R60" s="35"/>
    </row>
    <row r="61" spans="3:18" ht="25.5" customHeight="1" x14ac:dyDescent="0.25">
      <c r="C61" s="35"/>
      <c r="P61" s="35"/>
      <c r="Q61" s="35"/>
      <c r="R61" s="35"/>
    </row>
    <row r="62" spans="3:18" ht="25.5" customHeight="1" x14ac:dyDescent="0.25">
      <c r="C62" s="35"/>
      <c r="P62" s="35"/>
      <c r="Q62" s="35"/>
      <c r="R62" s="35"/>
    </row>
    <row r="63" spans="3:18" ht="25.5" customHeight="1" x14ac:dyDescent="0.25">
      <c r="C63" s="35"/>
      <c r="P63" s="35"/>
      <c r="Q63" s="35"/>
      <c r="R63" s="35"/>
    </row>
    <row r="64" spans="3:18" ht="25.5" customHeight="1" x14ac:dyDescent="0.25">
      <c r="C64" s="35"/>
      <c r="P64" s="35"/>
      <c r="Q64" s="35"/>
      <c r="R64" s="35"/>
    </row>
    <row r="65" spans="3:18" ht="25.5" customHeight="1" x14ac:dyDescent="0.25">
      <c r="C65" s="35"/>
      <c r="P65" s="35"/>
      <c r="Q65" s="35"/>
      <c r="R65" s="35"/>
    </row>
  </sheetData>
  <mergeCells count="29">
    <mergeCell ref="H11:H13"/>
    <mergeCell ref="I11:I13"/>
    <mergeCell ref="J11:M11"/>
    <mergeCell ref="N11:N13"/>
    <mergeCell ref="A14:O14"/>
    <mergeCell ref="O11:O13"/>
    <mergeCell ref="J12:K12"/>
    <mergeCell ref="L12:M12"/>
    <mergeCell ref="A1:O1"/>
    <mergeCell ref="A2:O2"/>
    <mergeCell ref="A3:O3"/>
    <mergeCell ref="A4:O4"/>
    <mergeCell ref="A5:O5"/>
    <mergeCell ref="A36:O36"/>
    <mergeCell ref="J35:O35"/>
    <mergeCell ref="L22:N22"/>
    <mergeCell ref="J34:O34"/>
    <mergeCell ref="A6:O6"/>
    <mergeCell ref="A7:O7"/>
    <mergeCell ref="A8:O8"/>
    <mergeCell ref="A9:O9"/>
    <mergeCell ref="A10:O10"/>
    <mergeCell ref="A11:A13"/>
    <mergeCell ref="B11:B13"/>
    <mergeCell ref="C11:C13"/>
    <mergeCell ref="D11:D13"/>
    <mergeCell ref="E11:E13"/>
    <mergeCell ref="F11:F13"/>
    <mergeCell ref="G11:G13"/>
  </mergeCells>
  <pageMargins left="0" right="0" top="0" bottom="0" header="0" footer="0"/>
  <pageSetup paperSize="9" scale="2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31"/>
  <sheetViews>
    <sheetView view="pageBreakPreview" topLeftCell="A22" zoomScale="42" zoomScaleNormal="100" zoomScaleSheetLayoutView="42" workbookViewId="0">
      <selection activeCell="E23" sqref="E23"/>
    </sheetView>
  </sheetViews>
  <sheetFormatPr defaultRowHeight="27" x14ac:dyDescent="0.25"/>
  <cols>
    <col min="1" max="1" width="9.140625" style="107" customWidth="1"/>
    <col min="2" max="2" width="13.28515625" style="107" customWidth="1"/>
    <col min="3" max="3" width="97.85546875" style="149" customWidth="1"/>
    <col min="4" max="4" width="19.5703125" style="68" customWidth="1"/>
    <col min="5" max="5" width="23.140625" style="68" customWidth="1"/>
    <col min="6" max="6" width="74.7109375" style="68" customWidth="1"/>
    <col min="7" max="7" width="21.42578125" style="35" hidden="1" customWidth="1"/>
    <col min="8" max="8" width="67" style="106" customWidth="1"/>
    <col min="9" max="9" width="50.7109375" style="107" customWidth="1"/>
    <col min="10" max="10" width="13.85546875" style="68" customWidth="1"/>
    <col min="11" max="11" width="19" style="107" customWidth="1"/>
    <col min="12" max="12" width="17.28515625" style="35" customWidth="1"/>
    <col min="13" max="13" width="21.42578125" style="68" customWidth="1"/>
    <col min="14" max="16384" width="9.140625" style="35"/>
  </cols>
  <sheetData>
    <row r="1" spans="1:18" s="22" customFormat="1" ht="39" customHeight="1" x14ac:dyDescent="0.25">
      <c r="A1" s="752"/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146"/>
      <c r="N1" s="47"/>
      <c r="O1" s="47"/>
      <c r="P1" s="48"/>
      <c r="Q1" s="21"/>
    </row>
    <row r="2" spans="1:18" s="22" customFormat="1" ht="39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146"/>
      <c r="N2" s="47"/>
      <c r="O2" s="47"/>
      <c r="P2" s="48"/>
      <c r="Q2" s="21"/>
    </row>
    <row r="3" spans="1:18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146"/>
      <c r="N3" s="47"/>
      <c r="O3" s="47"/>
      <c r="P3" s="48"/>
      <c r="Q3" s="21"/>
    </row>
    <row r="4" spans="1:18" s="22" customFormat="1" ht="28.5" customHeight="1" x14ac:dyDescent="0.25">
      <c r="A4" s="659" t="s">
        <v>111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146"/>
      <c r="N4" s="47"/>
      <c r="O4" s="47"/>
      <c r="P4" s="48"/>
      <c r="Q4" s="21"/>
    </row>
    <row r="5" spans="1:18" s="22" customFormat="1" ht="33" customHeight="1" x14ac:dyDescent="0.25">
      <c r="A5" s="659" t="s">
        <v>218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146"/>
      <c r="N5" s="47"/>
      <c r="O5" s="47"/>
      <c r="P5" s="48"/>
      <c r="Q5" s="21"/>
    </row>
    <row r="6" spans="1:18" s="22" customFormat="1" ht="30.75" customHeight="1" x14ac:dyDescent="0.25">
      <c r="A6" s="659" t="s">
        <v>51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146"/>
      <c r="N6" s="47"/>
      <c r="O6" s="47"/>
      <c r="P6" s="48"/>
      <c r="Q6" s="21"/>
    </row>
    <row r="7" spans="1:18" s="22" customFormat="1" ht="30" x14ac:dyDescent="0.25">
      <c r="A7" s="678">
        <v>41854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146"/>
      <c r="N7" s="47"/>
      <c r="O7" s="47"/>
      <c r="P7" s="48"/>
      <c r="Q7" s="21"/>
    </row>
    <row r="8" spans="1:18" s="22" customFormat="1" ht="48.75" customHeight="1" x14ac:dyDescent="0.25">
      <c r="A8" s="827" t="s">
        <v>215</v>
      </c>
      <c r="B8" s="828"/>
      <c r="C8" s="828"/>
      <c r="D8" s="828"/>
      <c r="E8" s="828"/>
      <c r="F8" s="828"/>
      <c r="G8" s="828"/>
      <c r="H8" s="828"/>
      <c r="I8" s="828"/>
      <c r="J8" s="828"/>
      <c r="K8" s="828"/>
      <c r="L8" s="828"/>
      <c r="M8" s="146"/>
      <c r="N8" s="47"/>
      <c r="O8" s="47"/>
      <c r="P8" s="48"/>
      <c r="Q8" s="21"/>
    </row>
    <row r="9" spans="1:18" s="22" customFormat="1" ht="33.75" customHeight="1" thickBot="1" x14ac:dyDescent="0.45">
      <c r="A9" s="754" t="s">
        <v>146</v>
      </c>
      <c r="B9" s="755"/>
      <c r="C9" s="755"/>
      <c r="D9" s="755"/>
      <c r="E9" s="755"/>
      <c r="F9" s="755"/>
      <c r="G9" s="755"/>
      <c r="H9" s="755"/>
      <c r="I9" s="755"/>
      <c r="J9" s="755"/>
      <c r="K9" s="755"/>
      <c r="L9" s="755"/>
      <c r="M9" s="146">
        <v>79</v>
      </c>
      <c r="N9" s="47"/>
      <c r="O9" s="47"/>
      <c r="P9" s="48"/>
      <c r="Q9" s="21"/>
    </row>
    <row r="10" spans="1:18" s="37" customFormat="1" ht="23.25" customHeight="1" x14ac:dyDescent="0.25">
      <c r="A10" s="681" t="s">
        <v>70</v>
      </c>
      <c r="B10" s="747" t="s">
        <v>71</v>
      </c>
      <c r="C10" s="684" t="s">
        <v>72</v>
      </c>
      <c r="D10" s="684" t="s">
        <v>73</v>
      </c>
      <c r="E10" s="684" t="s">
        <v>41</v>
      </c>
      <c r="F10" s="684" t="s">
        <v>64</v>
      </c>
      <c r="G10" s="707" t="s">
        <v>103</v>
      </c>
      <c r="H10" s="744" t="s">
        <v>9</v>
      </c>
      <c r="I10" s="756" t="s">
        <v>74</v>
      </c>
      <c r="J10" s="669" t="s">
        <v>88</v>
      </c>
      <c r="K10" s="700"/>
      <c r="L10" s="701" t="s">
        <v>50</v>
      </c>
      <c r="M10" s="75"/>
    </row>
    <row r="11" spans="1:18" s="37" customFormat="1" ht="23.25" customHeight="1" x14ac:dyDescent="0.25">
      <c r="A11" s="682"/>
      <c r="B11" s="748"/>
      <c r="C11" s="685"/>
      <c r="D11" s="685"/>
      <c r="E11" s="685"/>
      <c r="F11" s="685"/>
      <c r="G11" s="708"/>
      <c r="H11" s="745"/>
      <c r="I11" s="757"/>
      <c r="J11" s="672"/>
      <c r="K11" s="696"/>
      <c r="L11" s="676"/>
      <c r="M11" s="75"/>
    </row>
    <row r="12" spans="1:18" s="37" customFormat="1" ht="23.25" customHeight="1" thickBot="1" x14ac:dyDescent="0.3">
      <c r="A12" s="683"/>
      <c r="B12" s="749"/>
      <c r="C12" s="686"/>
      <c r="D12" s="686"/>
      <c r="E12" s="686"/>
      <c r="F12" s="686"/>
      <c r="G12" s="709"/>
      <c r="H12" s="746"/>
      <c r="I12" s="758"/>
      <c r="J12" s="200" t="s">
        <v>77</v>
      </c>
      <c r="K12" s="158" t="s">
        <v>78</v>
      </c>
      <c r="L12" s="702"/>
      <c r="M12" s="75"/>
    </row>
    <row r="13" spans="1:18" s="23" customFormat="1" ht="79.5" customHeight="1" x14ac:dyDescent="0.25">
      <c r="A13" s="575">
        <v>1</v>
      </c>
      <c r="B13" s="211">
        <v>73</v>
      </c>
      <c r="C13" s="591" t="s">
        <v>69</v>
      </c>
      <c r="D13" s="77">
        <v>1984</v>
      </c>
      <c r="E13" s="207" t="s">
        <v>56</v>
      </c>
      <c r="F13" s="224" t="s">
        <v>382</v>
      </c>
      <c r="G13" s="400" t="s">
        <v>369</v>
      </c>
      <c r="H13" s="572" t="s">
        <v>59</v>
      </c>
      <c r="I13" s="587" t="s">
        <v>105</v>
      </c>
      <c r="J13" s="60">
        <v>0</v>
      </c>
      <c r="K13" s="78">
        <v>60.14</v>
      </c>
      <c r="L13" s="243">
        <v>19</v>
      </c>
      <c r="M13" s="250">
        <f t="shared" ref="M13:M27" si="0">(K13-$M$9)/4</f>
        <v>-4.7149999999999999</v>
      </c>
      <c r="N13" s="88"/>
      <c r="O13" s="86"/>
      <c r="P13" s="75"/>
      <c r="Q13" s="75"/>
      <c r="R13" s="73"/>
    </row>
    <row r="14" spans="1:18" s="23" customFormat="1" ht="79.5" customHeight="1" x14ac:dyDescent="0.25">
      <c r="A14" s="576">
        <v>2</v>
      </c>
      <c r="B14" s="216">
        <v>44</v>
      </c>
      <c r="C14" s="590" t="s">
        <v>122</v>
      </c>
      <c r="D14" s="80">
        <v>1992</v>
      </c>
      <c r="E14" s="239" t="s">
        <v>57</v>
      </c>
      <c r="F14" s="369" t="s">
        <v>157</v>
      </c>
      <c r="G14" s="404"/>
      <c r="H14" s="573" t="s">
        <v>108</v>
      </c>
      <c r="I14" s="588" t="s">
        <v>123</v>
      </c>
      <c r="J14" s="56">
        <v>0</v>
      </c>
      <c r="K14" s="81">
        <v>60.71</v>
      </c>
      <c r="L14" s="244">
        <v>16</v>
      </c>
      <c r="M14" s="250">
        <f t="shared" si="0"/>
        <v>-4.5724999999999998</v>
      </c>
      <c r="N14" s="88"/>
      <c r="O14" s="86"/>
      <c r="P14" s="75"/>
      <c r="Q14" s="75"/>
      <c r="R14" s="73"/>
    </row>
    <row r="15" spans="1:18" s="23" customFormat="1" ht="79.5" customHeight="1" x14ac:dyDescent="0.25">
      <c r="A15" s="576">
        <v>3</v>
      </c>
      <c r="B15" s="216">
        <v>45</v>
      </c>
      <c r="C15" s="590" t="s">
        <v>123</v>
      </c>
      <c r="D15" s="80">
        <v>1971</v>
      </c>
      <c r="E15" s="239" t="s">
        <v>56</v>
      </c>
      <c r="F15" s="369" t="s">
        <v>170</v>
      </c>
      <c r="G15" s="404"/>
      <c r="H15" s="573" t="s">
        <v>59</v>
      </c>
      <c r="I15" s="588" t="s">
        <v>105</v>
      </c>
      <c r="J15" s="56">
        <v>0</v>
      </c>
      <c r="K15" s="81">
        <v>63.28</v>
      </c>
      <c r="L15" s="244">
        <v>14</v>
      </c>
      <c r="M15" s="250">
        <f t="shared" si="0"/>
        <v>-3.9299999999999997</v>
      </c>
      <c r="N15" s="88"/>
      <c r="O15" s="86"/>
      <c r="P15" s="75"/>
      <c r="Q15" s="75"/>
      <c r="R15" s="73"/>
    </row>
    <row r="16" spans="1:18" s="23" customFormat="1" ht="79.5" customHeight="1" x14ac:dyDescent="0.25">
      <c r="A16" s="576">
        <v>4</v>
      </c>
      <c r="B16" s="216">
        <v>4</v>
      </c>
      <c r="C16" s="590" t="s">
        <v>361</v>
      </c>
      <c r="D16" s="80">
        <v>1988</v>
      </c>
      <c r="E16" s="239" t="s">
        <v>57</v>
      </c>
      <c r="F16" s="369" t="s">
        <v>362</v>
      </c>
      <c r="G16" s="404" t="s">
        <v>363</v>
      </c>
      <c r="H16" s="573" t="s">
        <v>118</v>
      </c>
      <c r="I16" s="588" t="s">
        <v>119</v>
      </c>
      <c r="J16" s="61">
        <v>0</v>
      </c>
      <c r="K16" s="85">
        <v>64.56</v>
      </c>
      <c r="L16" s="597">
        <v>12</v>
      </c>
      <c r="M16" s="250">
        <f t="shared" si="0"/>
        <v>-3.6099999999999994</v>
      </c>
      <c r="N16" s="88"/>
      <c r="O16" s="86"/>
      <c r="P16" s="75"/>
      <c r="Q16" s="75"/>
      <c r="R16" s="73"/>
    </row>
    <row r="17" spans="1:18" s="23" customFormat="1" ht="79.5" customHeight="1" x14ac:dyDescent="0.25">
      <c r="A17" s="576">
        <v>5</v>
      </c>
      <c r="B17" s="216">
        <v>22</v>
      </c>
      <c r="C17" s="590" t="s">
        <v>190</v>
      </c>
      <c r="D17" s="80">
        <v>1992</v>
      </c>
      <c r="E17" s="239" t="s">
        <v>57</v>
      </c>
      <c r="F17" s="369" t="s">
        <v>389</v>
      </c>
      <c r="G17" s="404" t="s">
        <v>390</v>
      </c>
      <c r="H17" s="573" t="s">
        <v>149</v>
      </c>
      <c r="I17" s="588" t="s">
        <v>150</v>
      </c>
      <c r="J17" s="61">
        <v>4</v>
      </c>
      <c r="K17" s="85">
        <v>55.58</v>
      </c>
      <c r="L17" s="597">
        <v>11</v>
      </c>
      <c r="M17" s="250">
        <f t="shared" si="0"/>
        <v>-5.8550000000000004</v>
      </c>
      <c r="N17" s="88"/>
      <c r="O17" s="86"/>
      <c r="P17" s="75"/>
      <c r="Q17" s="75"/>
      <c r="R17" s="73"/>
    </row>
    <row r="18" spans="1:18" s="23" customFormat="1" ht="79.5" customHeight="1" x14ac:dyDescent="0.25">
      <c r="A18" s="576">
        <v>6</v>
      </c>
      <c r="B18" s="216">
        <v>43</v>
      </c>
      <c r="C18" s="590" t="s">
        <v>122</v>
      </c>
      <c r="D18" s="80">
        <v>1992</v>
      </c>
      <c r="E18" s="239" t="s">
        <v>57</v>
      </c>
      <c r="F18" s="369" t="s">
        <v>158</v>
      </c>
      <c r="G18" s="404"/>
      <c r="H18" s="573" t="s">
        <v>108</v>
      </c>
      <c r="I18" s="588" t="s">
        <v>123</v>
      </c>
      <c r="J18" s="61">
        <v>4</v>
      </c>
      <c r="K18" s="85">
        <v>62.13</v>
      </c>
      <c r="L18" s="597">
        <v>10</v>
      </c>
      <c r="M18" s="250">
        <f t="shared" si="0"/>
        <v>-4.2174999999999994</v>
      </c>
      <c r="N18" s="88"/>
      <c r="O18" s="86"/>
      <c r="P18" s="75"/>
      <c r="Q18" s="75"/>
      <c r="R18" s="73"/>
    </row>
    <row r="19" spans="1:18" s="23" customFormat="1" ht="79.5" customHeight="1" x14ac:dyDescent="0.25">
      <c r="A19" s="576">
        <v>7</v>
      </c>
      <c r="B19" s="216">
        <v>3</v>
      </c>
      <c r="C19" s="590" t="s">
        <v>208</v>
      </c>
      <c r="D19" s="80">
        <v>1958</v>
      </c>
      <c r="E19" s="239" t="s">
        <v>57</v>
      </c>
      <c r="F19" s="369" t="s">
        <v>209</v>
      </c>
      <c r="G19" s="404" t="s">
        <v>383</v>
      </c>
      <c r="H19" s="573" t="s">
        <v>325</v>
      </c>
      <c r="I19" s="588" t="s">
        <v>105</v>
      </c>
      <c r="J19" s="61">
        <v>8</v>
      </c>
      <c r="K19" s="85">
        <v>67.290000000000006</v>
      </c>
      <c r="L19" s="597">
        <v>9</v>
      </c>
      <c r="M19" s="250">
        <f t="shared" si="0"/>
        <v>-2.9274999999999984</v>
      </c>
      <c r="N19" s="88"/>
      <c r="O19" s="86"/>
      <c r="P19" s="75"/>
      <c r="Q19" s="75"/>
      <c r="R19" s="73"/>
    </row>
    <row r="20" spans="1:18" s="23" customFormat="1" ht="79.5" customHeight="1" x14ac:dyDescent="0.25">
      <c r="A20" s="576">
        <v>8</v>
      </c>
      <c r="B20" s="216">
        <v>32</v>
      </c>
      <c r="C20" s="590" t="s">
        <v>120</v>
      </c>
      <c r="D20" s="80">
        <v>1984</v>
      </c>
      <c r="E20" s="239"/>
      <c r="F20" s="369" t="s">
        <v>333</v>
      </c>
      <c r="G20" s="404" t="s">
        <v>334</v>
      </c>
      <c r="H20" s="573" t="s">
        <v>231</v>
      </c>
      <c r="I20" s="588" t="s">
        <v>232</v>
      </c>
      <c r="J20" s="61">
        <v>8</v>
      </c>
      <c r="K20" s="85">
        <v>69.66</v>
      </c>
      <c r="L20" s="597">
        <v>8</v>
      </c>
      <c r="M20" s="250">
        <f t="shared" si="0"/>
        <v>-2.3350000000000009</v>
      </c>
      <c r="N20" s="88"/>
      <c r="O20" s="86"/>
      <c r="P20" s="75"/>
      <c r="Q20" s="75"/>
      <c r="R20" s="73"/>
    </row>
    <row r="21" spans="1:18" s="23" customFormat="1" ht="79.5" customHeight="1" x14ac:dyDescent="0.25">
      <c r="A21" s="576">
        <v>9</v>
      </c>
      <c r="B21" s="216">
        <v>86</v>
      </c>
      <c r="C21" s="590" t="s">
        <v>340</v>
      </c>
      <c r="D21" s="80">
        <v>2000</v>
      </c>
      <c r="E21" s="239" t="s">
        <v>60</v>
      </c>
      <c r="F21" s="369" t="s">
        <v>375</v>
      </c>
      <c r="G21" s="404" t="s">
        <v>376</v>
      </c>
      <c r="H21" s="573" t="s">
        <v>312</v>
      </c>
      <c r="I21" s="588" t="s">
        <v>161</v>
      </c>
      <c r="J21" s="61">
        <v>8</v>
      </c>
      <c r="K21" s="85">
        <v>70.03</v>
      </c>
      <c r="L21" s="597">
        <v>7</v>
      </c>
      <c r="M21" s="250">
        <f t="shared" si="0"/>
        <v>-2.2424999999999997</v>
      </c>
      <c r="N21" s="88"/>
      <c r="O21" s="86"/>
      <c r="P21" s="75"/>
      <c r="Q21" s="75"/>
      <c r="R21" s="73"/>
    </row>
    <row r="22" spans="1:18" s="23" customFormat="1" ht="79.5" customHeight="1" x14ac:dyDescent="0.25">
      <c r="A22" s="576">
        <v>10</v>
      </c>
      <c r="B22" s="216">
        <v>33</v>
      </c>
      <c r="C22" s="590" t="s">
        <v>121</v>
      </c>
      <c r="D22" s="80">
        <v>1982</v>
      </c>
      <c r="E22" s="239"/>
      <c r="F22" s="369" t="s">
        <v>335</v>
      </c>
      <c r="G22" s="404" t="s">
        <v>336</v>
      </c>
      <c r="H22" s="573" t="s">
        <v>231</v>
      </c>
      <c r="I22" s="588" t="s">
        <v>151</v>
      </c>
      <c r="J22" s="61">
        <v>8</v>
      </c>
      <c r="K22" s="85">
        <v>70.56</v>
      </c>
      <c r="L22" s="597">
        <v>6</v>
      </c>
      <c r="M22" s="250">
        <f t="shared" si="0"/>
        <v>-2.1099999999999994</v>
      </c>
      <c r="N22" s="88"/>
      <c r="O22" s="86"/>
      <c r="P22" s="75"/>
      <c r="Q22" s="75"/>
      <c r="R22" s="73"/>
    </row>
    <row r="23" spans="1:18" s="23" customFormat="1" ht="79.5" customHeight="1" x14ac:dyDescent="0.25">
      <c r="A23" s="576">
        <v>11</v>
      </c>
      <c r="B23" s="216">
        <v>99</v>
      </c>
      <c r="C23" s="590" t="s">
        <v>68</v>
      </c>
      <c r="D23" s="80">
        <v>1988</v>
      </c>
      <c r="E23" s="239" t="s">
        <v>56</v>
      </c>
      <c r="F23" s="369" t="s">
        <v>483</v>
      </c>
      <c r="G23" s="404"/>
      <c r="H23" s="573" t="s">
        <v>62</v>
      </c>
      <c r="I23" s="588" t="s">
        <v>105</v>
      </c>
      <c r="J23" s="61">
        <v>8</v>
      </c>
      <c r="K23" s="85">
        <v>73.41</v>
      </c>
      <c r="L23" s="597">
        <v>5</v>
      </c>
      <c r="M23" s="250">
        <f t="shared" si="0"/>
        <v>-1.3975000000000009</v>
      </c>
      <c r="N23" s="88"/>
      <c r="O23" s="86"/>
      <c r="P23" s="75"/>
      <c r="Q23" s="75"/>
      <c r="R23" s="73"/>
    </row>
    <row r="24" spans="1:18" s="23" customFormat="1" ht="79.5" customHeight="1" x14ac:dyDescent="0.25">
      <c r="A24" s="576">
        <v>12</v>
      </c>
      <c r="B24" s="216">
        <v>96</v>
      </c>
      <c r="C24" s="590" t="s">
        <v>184</v>
      </c>
      <c r="D24" s="80">
        <v>1990</v>
      </c>
      <c r="E24" s="239" t="s">
        <v>57</v>
      </c>
      <c r="F24" s="369" t="s">
        <v>378</v>
      </c>
      <c r="G24" s="404" t="s">
        <v>379</v>
      </c>
      <c r="H24" s="573" t="s">
        <v>380</v>
      </c>
      <c r="I24" s="588" t="s">
        <v>381</v>
      </c>
      <c r="J24" s="61">
        <v>12</v>
      </c>
      <c r="K24" s="85">
        <v>70.87</v>
      </c>
      <c r="L24" s="597">
        <v>4</v>
      </c>
      <c r="M24" s="250">
        <f t="shared" si="0"/>
        <v>-2.0324999999999989</v>
      </c>
      <c r="N24" s="88"/>
      <c r="O24" s="86"/>
      <c r="P24" s="75"/>
      <c r="Q24" s="75"/>
      <c r="R24" s="73"/>
    </row>
    <row r="25" spans="1:18" s="23" customFormat="1" ht="79.5" customHeight="1" x14ac:dyDescent="0.25">
      <c r="A25" s="576">
        <v>13</v>
      </c>
      <c r="B25" s="216">
        <v>89</v>
      </c>
      <c r="C25" s="590" t="s">
        <v>137</v>
      </c>
      <c r="D25" s="80">
        <v>1995</v>
      </c>
      <c r="E25" s="239" t="s">
        <v>57</v>
      </c>
      <c r="F25" s="369" t="s">
        <v>377</v>
      </c>
      <c r="G25" s="404"/>
      <c r="H25" s="500" t="s">
        <v>356</v>
      </c>
      <c r="I25" s="588" t="s">
        <v>177</v>
      </c>
      <c r="J25" s="61">
        <v>12</v>
      </c>
      <c r="K25" s="85">
        <v>75.28</v>
      </c>
      <c r="L25" s="597">
        <v>3</v>
      </c>
      <c r="M25" s="250">
        <f t="shared" si="0"/>
        <v>-0.92999999999999972</v>
      </c>
      <c r="N25" s="88"/>
      <c r="O25" s="86"/>
      <c r="P25" s="75"/>
      <c r="Q25" s="75"/>
      <c r="R25" s="73"/>
    </row>
    <row r="26" spans="1:18" s="23" customFormat="1" ht="79.5" customHeight="1" x14ac:dyDescent="0.25">
      <c r="A26" s="576">
        <v>14</v>
      </c>
      <c r="B26" s="246">
        <v>11</v>
      </c>
      <c r="C26" s="593" t="s">
        <v>66</v>
      </c>
      <c r="D26" s="84">
        <v>1985</v>
      </c>
      <c r="E26" s="208" t="s">
        <v>67</v>
      </c>
      <c r="F26" s="226" t="s">
        <v>481</v>
      </c>
      <c r="G26" s="408" t="s">
        <v>482</v>
      </c>
      <c r="H26" s="249" t="s">
        <v>285</v>
      </c>
      <c r="I26" s="594" t="s">
        <v>123</v>
      </c>
      <c r="J26" s="61">
        <v>16</v>
      </c>
      <c r="K26" s="85">
        <v>72.2</v>
      </c>
      <c r="L26" s="597">
        <v>2</v>
      </c>
      <c r="M26" s="250">
        <f t="shared" si="0"/>
        <v>-1.6999999999999993</v>
      </c>
      <c r="N26" s="88"/>
      <c r="O26" s="86"/>
      <c r="P26" s="75"/>
      <c r="Q26" s="75"/>
      <c r="R26" s="73"/>
    </row>
    <row r="27" spans="1:18" s="23" customFormat="1" ht="79.5" customHeight="1" thickBot="1" x14ac:dyDescent="0.3">
      <c r="A27" s="577"/>
      <c r="B27" s="220">
        <v>2</v>
      </c>
      <c r="C27" s="592" t="s">
        <v>208</v>
      </c>
      <c r="D27" s="234">
        <v>1958</v>
      </c>
      <c r="E27" s="442" t="s">
        <v>57</v>
      </c>
      <c r="F27" s="422" t="s">
        <v>63</v>
      </c>
      <c r="G27" s="411"/>
      <c r="H27" s="574" t="s">
        <v>325</v>
      </c>
      <c r="I27" s="589" t="s">
        <v>105</v>
      </c>
      <c r="J27" s="706" t="s">
        <v>85</v>
      </c>
      <c r="K27" s="680"/>
      <c r="L27" s="694"/>
      <c r="M27" s="250">
        <f t="shared" si="0"/>
        <v>-19.75</v>
      </c>
      <c r="N27" s="88"/>
      <c r="O27" s="86"/>
      <c r="P27" s="75"/>
      <c r="Q27" s="75"/>
      <c r="R27" s="73"/>
    </row>
    <row r="28" spans="1:18" s="23" customFormat="1" ht="18" customHeight="1" x14ac:dyDescent="0.4">
      <c r="A28" s="155"/>
      <c r="B28" s="39"/>
      <c r="C28" s="148"/>
      <c r="D28" s="156"/>
      <c r="E28" s="156"/>
      <c r="F28" s="152"/>
      <c r="G28" s="42"/>
      <c r="H28" s="105"/>
      <c r="I28" s="43"/>
      <c r="J28" s="154"/>
      <c r="K28" s="151"/>
      <c r="L28" s="44"/>
      <c r="M28" s="73"/>
    </row>
    <row r="29" spans="1:18" s="22" customFormat="1" ht="25.5" customHeight="1" x14ac:dyDescent="0.45">
      <c r="A29" s="151"/>
      <c r="B29" s="151"/>
      <c r="C29" s="73"/>
      <c r="D29" s="45"/>
      <c r="E29" s="45"/>
      <c r="F29" s="30" t="s">
        <v>87</v>
      </c>
      <c r="G29" s="30"/>
      <c r="H29" s="33"/>
      <c r="I29" s="30" t="s">
        <v>400</v>
      </c>
      <c r="J29" s="154"/>
      <c r="K29" s="151"/>
      <c r="L29" s="29"/>
      <c r="M29" s="73"/>
    </row>
    <row r="30" spans="1:18" s="22" customFormat="1" ht="25.5" customHeight="1" x14ac:dyDescent="0.25">
      <c r="A30" s="151"/>
      <c r="B30" s="151"/>
      <c r="C30" s="73"/>
      <c r="D30" s="46"/>
      <c r="E30" s="46"/>
      <c r="F30" s="229"/>
      <c r="G30" s="229"/>
      <c r="H30" s="33"/>
      <c r="I30" s="229"/>
      <c r="J30" s="154"/>
      <c r="K30" s="151"/>
      <c r="L30" s="29"/>
      <c r="M30" s="73"/>
    </row>
    <row r="31" spans="1:18" s="22" customFormat="1" ht="25.5" customHeight="1" x14ac:dyDescent="0.45">
      <c r="A31" s="151"/>
      <c r="B31" s="151"/>
      <c r="C31" s="73"/>
      <c r="D31" s="45"/>
      <c r="E31" s="45"/>
      <c r="F31" s="30" t="s">
        <v>80</v>
      </c>
      <c r="G31" s="30"/>
      <c r="H31" s="33"/>
      <c r="I31" s="30" t="s">
        <v>81</v>
      </c>
      <c r="J31" s="154"/>
      <c r="K31" s="151"/>
      <c r="L31" s="29"/>
      <c r="M31" s="73"/>
    </row>
  </sheetData>
  <sortState ref="A13:R26">
    <sortCondition ref="J13:J26"/>
    <sortCondition ref="K13:K26"/>
  </sortState>
  <mergeCells count="21">
    <mergeCell ref="C10:C12"/>
    <mergeCell ref="D10:D12"/>
    <mergeCell ref="E10:E12"/>
    <mergeCell ref="F10:F12"/>
    <mergeCell ref="G10:G12"/>
    <mergeCell ref="J27:L27"/>
    <mergeCell ref="A6:L6"/>
    <mergeCell ref="A1:L1"/>
    <mergeCell ref="A2:L2"/>
    <mergeCell ref="A3:L3"/>
    <mergeCell ref="A4:L4"/>
    <mergeCell ref="A5:L5"/>
    <mergeCell ref="H10:H12"/>
    <mergeCell ref="I10:I12"/>
    <mergeCell ref="J10:K11"/>
    <mergeCell ref="L10:L12"/>
    <mergeCell ref="A7:L7"/>
    <mergeCell ref="A8:L8"/>
    <mergeCell ref="A9:L9"/>
    <mergeCell ref="A10:A12"/>
    <mergeCell ref="B10:B12"/>
  </mergeCells>
  <pageMargins left="0" right="0" top="0" bottom="0" header="0" footer="0"/>
  <pageSetup paperSize="9" scale="3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49"/>
  <sheetViews>
    <sheetView tabSelected="1" view="pageBreakPreview" topLeftCell="A4" zoomScale="40" zoomScaleNormal="37" zoomScaleSheetLayoutView="40" zoomScalePageLayoutView="71" workbookViewId="0">
      <selection activeCell="M19" sqref="M19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46.28515625" style="35" customWidth="1"/>
    <col min="7" max="7" width="46.28515625" style="35" hidden="1" customWidth="1"/>
    <col min="8" max="8" width="43.570312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8" customWidth="1"/>
    <col min="17" max="17" width="16.140625" style="68" customWidth="1"/>
    <col min="18" max="18" width="9.140625" style="68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8" s="22" customFormat="1" ht="24" customHeight="1" x14ac:dyDescent="0.25">
      <c r="A1" s="659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72"/>
      <c r="Q1" s="73"/>
      <c r="R1" s="73"/>
    </row>
    <row r="2" spans="1:18" s="22" customFormat="1" ht="39" customHeight="1" x14ac:dyDescent="0.25">
      <c r="A2" s="659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72"/>
      <c r="Q2" s="73"/>
      <c r="R2" s="73"/>
    </row>
    <row r="3" spans="1:18" s="22" customFormat="1" ht="39" customHeight="1" x14ac:dyDescent="0.25">
      <c r="A3" s="659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72"/>
      <c r="Q3" s="73"/>
      <c r="R3" s="73"/>
    </row>
    <row r="4" spans="1:18" s="22" customFormat="1" ht="39" customHeight="1" x14ac:dyDescent="0.25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72"/>
      <c r="Q4" s="73"/>
      <c r="R4" s="73"/>
    </row>
    <row r="5" spans="1:18" s="22" customFormat="1" ht="39" customHeight="1" x14ac:dyDescent="0.25">
      <c r="A5" s="659" t="s">
        <v>111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72"/>
      <c r="Q5" s="73"/>
      <c r="R5" s="73"/>
    </row>
    <row r="6" spans="1:18" s="22" customFormat="1" ht="25.5" customHeight="1" x14ac:dyDescent="0.25">
      <c r="A6" s="659" t="s">
        <v>218</v>
      </c>
      <c r="B6" s="660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660"/>
      <c r="P6" s="72"/>
      <c r="Q6" s="73"/>
      <c r="R6" s="73"/>
    </row>
    <row r="7" spans="1:18" s="22" customFormat="1" ht="39" customHeight="1" x14ac:dyDescent="0.25">
      <c r="A7" s="659" t="s">
        <v>51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72"/>
      <c r="Q7" s="73"/>
      <c r="R7" s="73"/>
    </row>
    <row r="8" spans="1:18" s="22" customFormat="1" ht="36.75" customHeight="1" x14ac:dyDescent="0.25">
      <c r="A8" s="678">
        <v>41854</v>
      </c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660"/>
      <c r="P8" s="72"/>
      <c r="Q8" s="73"/>
      <c r="R8" s="73"/>
    </row>
    <row r="9" spans="1:18" s="22" customFormat="1" ht="33" customHeight="1" x14ac:dyDescent="0.25">
      <c r="A9" s="829" t="s">
        <v>216</v>
      </c>
      <c r="B9" s="830"/>
      <c r="C9" s="830"/>
      <c r="D9" s="830"/>
      <c r="E9" s="830"/>
      <c r="F9" s="830"/>
      <c r="G9" s="830"/>
      <c r="H9" s="830"/>
      <c r="I9" s="830"/>
      <c r="J9" s="830"/>
      <c r="K9" s="830"/>
      <c r="L9" s="830"/>
      <c r="M9" s="830"/>
      <c r="N9" s="830"/>
      <c r="O9" s="830"/>
      <c r="P9" s="72"/>
      <c r="Q9" s="73"/>
      <c r="R9" s="73"/>
    </row>
    <row r="10" spans="1:18" s="22" customFormat="1" ht="39" customHeight="1" thickBot="1" x14ac:dyDescent="0.3">
      <c r="A10" s="659" t="s">
        <v>142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72"/>
      <c r="Q10" s="73"/>
      <c r="R10" s="73"/>
    </row>
    <row r="11" spans="1:18" s="23" customFormat="1" ht="34.5" customHeight="1" thickBot="1" x14ac:dyDescent="0.3">
      <c r="A11" s="681" t="s">
        <v>70</v>
      </c>
      <c r="B11" s="684" t="s">
        <v>71</v>
      </c>
      <c r="C11" s="687" t="s">
        <v>72</v>
      </c>
      <c r="D11" s="687" t="s">
        <v>73</v>
      </c>
      <c r="E11" s="687" t="s">
        <v>41</v>
      </c>
      <c r="F11" s="687" t="s">
        <v>64</v>
      </c>
      <c r="G11" s="822" t="s">
        <v>103</v>
      </c>
      <c r="H11" s="687" t="s">
        <v>9</v>
      </c>
      <c r="I11" s="663" t="s">
        <v>74</v>
      </c>
      <c r="J11" s="710" t="s">
        <v>17</v>
      </c>
      <c r="K11" s="711"/>
      <c r="L11" s="711"/>
      <c r="M11" s="711"/>
      <c r="N11" s="701" t="s">
        <v>98</v>
      </c>
      <c r="O11" s="701" t="s">
        <v>50</v>
      </c>
      <c r="P11" s="73"/>
      <c r="Q11" s="73"/>
      <c r="R11" s="73"/>
    </row>
    <row r="12" spans="1:18" s="23" customFormat="1" ht="36.75" customHeight="1" x14ac:dyDescent="0.25">
      <c r="A12" s="682"/>
      <c r="B12" s="685"/>
      <c r="C12" s="688"/>
      <c r="D12" s="688"/>
      <c r="E12" s="688"/>
      <c r="F12" s="688"/>
      <c r="G12" s="823"/>
      <c r="H12" s="688"/>
      <c r="I12" s="664"/>
      <c r="J12" s="672" t="s">
        <v>101</v>
      </c>
      <c r="K12" s="703"/>
      <c r="L12" s="801" t="s">
        <v>102</v>
      </c>
      <c r="M12" s="802"/>
      <c r="N12" s="676"/>
      <c r="O12" s="676"/>
      <c r="P12" s="73"/>
      <c r="Q12" s="73"/>
      <c r="R12" s="73"/>
    </row>
    <row r="13" spans="1:18" s="23" customFormat="1" ht="33.75" customHeight="1" thickBot="1" x14ac:dyDescent="0.3">
      <c r="A13" s="683"/>
      <c r="B13" s="686"/>
      <c r="C13" s="689"/>
      <c r="D13" s="689"/>
      <c r="E13" s="689"/>
      <c r="F13" s="689"/>
      <c r="G13" s="658"/>
      <c r="H13" s="689"/>
      <c r="I13" s="665"/>
      <c r="J13" s="24" t="s">
        <v>77</v>
      </c>
      <c r="K13" s="25" t="s">
        <v>78</v>
      </c>
      <c r="L13" s="26" t="s">
        <v>77</v>
      </c>
      <c r="M13" s="25" t="s">
        <v>78</v>
      </c>
      <c r="N13" s="702"/>
      <c r="O13" s="702"/>
      <c r="P13" s="74">
        <v>81</v>
      </c>
      <c r="Q13" s="74">
        <v>54</v>
      </c>
      <c r="R13" s="73"/>
    </row>
    <row r="14" spans="1:18" s="23" customFormat="1" ht="62.25" customHeight="1" x14ac:dyDescent="0.25">
      <c r="A14" s="575">
        <v>1</v>
      </c>
      <c r="B14" s="211">
        <v>75</v>
      </c>
      <c r="C14" s="608" t="s">
        <v>69</v>
      </c>
      <c r="D14" s="77">
        <v>1984</v>
      </c>
      <c r="E14" s="207" t="s">
        <v>56</v>
      </c>
      <c r="F14" s="609" t="s">
        <v>397</v>
      </c>
      <c r="G14" s="400" t="s">
        <v>189</v>
      </c>
      <c r="H14" s="610" t="s">
        <v>59</v>
      </c>
      <c r="I14" s="611" t="s">
        <v>175</v>
      </c>
      <c r="J14" s="60">
        <v>0</v>
      </c>
      <c r="K14" s="76">
        <v>69.180000000000007</v>
      </c>
      <c r="L14" s="77">
        <v>0</v>
      </c>
      <c r="M14" s="78">
        <v>45.03</v>
      </c>
      <c r="N14" s="579"/>
      <c r="O14" s="496">
        <v>19</v>
      </c>
      <c r="P14" s="75">
        <f t="shared" ref="P14:P28" si="0">(K14-$P$13)/4</f>
        <v>-2.9549999999999983</v>
      </c>
      <c r="Q14" s="75">
        <f t="shared" ref="Q14:Q28" si="1">(M14-$Q$13)/1</f>
        <v>-8.9699999999999989</v>
      </c>
      <c r="R14" s="73">
        <v>7</v>
      </c>
    </row>
    <row r="15" spans="1:18" s="23" customFormat="1" ht="62.25" customHeight="1" x14ac:dyDescent="0.25">
      <c r="A15" s="576">
        <v>2</v>
      </c>
      <c r="B15" s="216">
        <v>22</v>
      </c>
      <c r="C15" s="598" t="s">
        <v>190</v>
      </c>
      <c r="D15" s="80">
        <v>1992</v>
      </c>
      <c r="E15" s="239" t="s">
        <v>57</v>
      </c>
      <c r="F15" s="599" t="s">
        <v>389</v>
      </c>
      <c r="G15" s="404" t="s">
        <v>390</v>
      </c>
      <c r="H15" s="595" t="s">
        <v>149</v>
      </c>
      <c r="I15" s="600" t="s">
        <v>150</v>
      </c>
      <c r="J15" s="56">
        <v>0</v>
      </c>
      <c r="K15" s="79">
        <v>72.38</v>
      </c>
      <c r="L15" s="80">
        <v>0</v>
      </c>
      <c r="M15" s="81">
        <v>45.09</v>
      </c>
      <c r="N15" s="87"/>
      <c r="O15" s="82">
        <v>16</v>
      </c>
      <c r="P15" s="75">
        <f t="shared" si="0"/>
        <v>-2.1550000000000011</v>
      </c>
      <c r="Q15" s="75">
        <f t="shared" si="1"/>
        <v>-8.9099999999999966</v>
      </c>
      <c r="R15" s="73">
        <v>4</v>
      </c>
    </row>
    <row r="16" spans="1:18" s="23" customFormat="1" ht="62.25" customHeight="1" x14ac:dyDescent="0.25">
      <c r="A16" s="576">
        <v>3</v>
      </c>
      <c r="B16" s="216">
        <v>97</v>
      </c>
      <c r="C16" s="598" t="s">
        <v>184</v>
      </c>
      <c r="D16" s="80">
        <v>1990</v>
      </c>
      <c r="E16" s="239" t="s">
        <v>57</v>
      </c>
      <c r="F16" s="599" t="s">
        <v>395</v>
      </c>
      <c r="G16" s="404" t="s">
        <v>396</v>
      </c>
      <c r="H16" s="595" t="s">
        <v>380</v>
      </c>
      <c r="I16" s="600" t="s">
        <v>381</v>
      </c>
      <c r="J16" s="61">
        <v>0</v>
      </c>
      <c r="K16" s="83">
        <v>80.37</v>
      </c>
      <c r="L16" s="84">
        <v>0</v>
      </c>
      <c r="M16" s="85">
        <v>47.56</v>
      </c>
      <c r="N16" s="88"/>
      <c r="O16" s="86">
        <v>14</v>
      </c>
      <c r="P16" s="75">
        <f t="shared" si="0"/>
        <v>-0.15749999999999886</v>
      </c>
      <c r="Q16" s="75">
        <f t="shared" si="1"/>
        <v>-6.4399999999999977</v>
      </c>
      <c r="R16" s="73">
        <v>5</v>
      </c>
    </row>
    <row r="17" spans="1:18" s="23" customFormat="1" ht="62.25" customHeight="1" x14ac:dyDescent="0.25">
      <c r="A17" s="576">
        <v>4</v>
      </c>
      <c r="B17" s="216">
        <v>92</v>
      </c>
      <c r="C17" s="598" t="s">
        <v>110</v>
      </c>
      <c r="D17" s="80">
        <v>1987</v>
      </c>
      <c r="E17" s="239" t="s">
        <v>67</v>
      </c>
      <c r="F17" s="599" t="s">
        <v>398</v>
      </c>
      <c r="G17" s="404" t="s">
        <v>393</v>
      </c>
      <c r="H17" s="595" t="s">
        <v>345</v>
      </c>
      <c r="I17" s="600" t="s">
        <v>185</v>
      </c>
      <c r="J17" s="61">
        <v>0</v>
      </c>
      <c r="K17" s="83">
        <v>69.14</v>
      </c>
      <c r="L17" s="84">
        <v>0</v>
      </c>
      <c r="M17" s="85">
        <v>48.28</v>
      </c>
      <c r="N17" s="88"/>
      <c r="O17" s="86">
        <v>12</v>
      </c>
      <c r="P17" s="75">
        <f t="shared" si="0"/>
        <v>-2.9649999999999999</v>
      </c>
      <c r="Q17" s="75">
        <f t="shared" si="1"/>
        <v>-5.7199999999999989</v>
      </c>
      <c r="R17" s="73">
        <v>6</v>
      </c>
    </row>
    <row r="18" spans="1:18" s="23" customFormat="1" ht="62.25" customHeight="1" x14ac:dyDescent="0.25">
      <c r="A18" s="576">
        <v>5</v>
      </c>
      <c r="B18" s="216">
        <v>91</v>
      </c>
      <c r="C18" s="598" t="s">
        <v>110</v>
      </c>
      <c r="D18" s="80">
        <v>1987</v>
      </c>
      <c r="E18" s="239" t="s">
        <v>67</v>
      </c>
      <c r="F18" s="599" t="s">
        <v>138</v>
      </c>
      <c r="G18" s="404"/>
      <c r="H18" s="595" t="s">
        <v>345</v>
      </c>
      <c r="I18" s="600" t="s">
        <v>185</v>
      </c>
      <c r="J18" s="56">
        <v>0</v>
      </c>
      <c r="K18" s="79">
        <v>70.62</v>
      </c>
      <c r="L18" s="80">
        <v>4</v>
      </c>
      <c r="M18" s="81">
        <v>45.91</v>
      </c>
      <c r="N18" s="87"/>
      <c r="O18" s="82">
        <v>11</v>
      </c>
      <c r="P18" s="75">
        <f t="shared" si="0"/>
        <v>-2.5949999999999989</v>
      </c>
      <c r="Q18" s="75">
        <f t="shared" si="1"/>
        <v>-8.0900000000000034</v>
      </c>
      <c r="R18" s="73">
        <v>1</v>
      </c>
    </row>
    <row r="19" spans="1:18" s="23" customFormat="1" ht="62.25" customHeight="1" x14ac:dyDescent="0.25">
      <c r="A19" s="576">
        <v>6</v>
      </c>
      <c r="B19" s="216">
        <v>90</v>
      </c>
      <c r="C19" s="598" t="s">
        <v>137</v>
      </c>
      <c r="D19" s="80">
        <v>1995</v>
      </c>
      <c r="E19" s="239" t="s">
        <v>57</v>
      </c>
      <c r="F19" s="599" t="s">
        <v>392</v>
      </c>
      <c r="G19" s="404"/>
      <c r="H19" s="455" t="s">
        <v>356</v>
      </c>
      <c r="I19" s="600" t="s">
        <v>177</v>
      </c>
      <c r="J19" s="61">
        <v>0</v>
      </c>
      <c r="K19" s="83">
        <v>70.92</v>
      </c>
      <c r="L19" s="84">
        <v>4</v>
      </c>
      <c r="M19" s="85" t="s">
        <v>495</v>
      </c>
      <c r="N19" s="88"/>
      <c r="O19" s="86">
        <v>10</v>
      </c>
      <c r="P19" s="75">
        <f t="shared" si="0"/>
        <v>-2.5199999999999996</v>
      </c>
      <c r="Q19" s="75" t="e">
        <f t="shared" si="1"/>
        <v>#VALUE!</v>
      </c>
      <c r="R19" s="73">
        <v>2</v>
      </c>
    </row>
    <row r="20" spans="1:18" s="23" customFormat="1" ht="62.25" customHeight="1" x14ac:dyDescent="0.25">
      <c r="A20" s="576">
        <v>7</v>
      </c>
      <c r="B20" s="216">
        <v>42</v>
      </c>
      <c r="C20" s="598" t="s">
        <v>100</v>
      </c>
      <c r="D20" s="80">
        <v>1992</v>
      </c>
      <c r="E20" s="239"/>
      <c r="F20" s="599" t="s">
        <v>136</v>
      </c>
      <c r="G20" s="404" t="s">
        <v>391</v>
      </c>
      <c r="H20" s="595" t="s">
        <v>267</v>
      </c>
      <c r="I20" s="600" t="s">
        <v>268</v>
      </c>
      <c r="J20" s="61">
        <v>0</v>
      </c>
      <c r="K20" s="83">
        <v>74.62</v>
      </c>
      <c r="L20" s="84">
        <v>4</v>
      </c>
      <c r="M20" s="85">
        <v>47.92</v>
      </c>
      <c r="N20" s="88"/>
      <c r="O20" s="82">
        <v>9</v>
      </c>
      <c r="P20" s="75">
        <f t="shared" si="0"/>
        <v>-1.5949999999999989</v>
      </c>
      <c r="Q20" s="75">
        <f t="shared" si="1"/>
        <v>-6.0799999999999983</v>
      </c>
      <c r="R20" s="73">
        <v>3</v>
      </c>
    </row>
    <row r="21" spans="1:18" s="23" customFormat="1" ht="62.25" customHeight="1" x14ac:dyDescent="0.25">
      <c r="A21" s="576">
        <v>8</v>
      </c>
      <c r="B21" s="216">
        <v>94</v>
      </c>
      <c r="C21" s="598" t="s">
        <v>202</v>
      </c>
      <c r="D21" s="80">
        <v>1958</v>
      </c>
      <c r="E21" s="239" t="s">
        <v>67</v>
      </c>
      <c r="F21" s="599" t="s">
        <v>394</v>
      </c>
      <c r="G21" s="404"/>
      <c r="H21" s="595" t="s">
        <v>345</v>
      </c>
      <c r="I21" s="600" t="s">
        <v>105</v>
      </c>
      <c r="J21" s="61">
        <v>4</v>
      </c>
      <c r="K21" s="83">
        <v>69.349999999999994</v>
      </c>
      <c r="L21" s="84"/>
      <c r="M21" s="85"/>
      <c r="N21" s="88"/>
      <c r="O21" s="86">
        <v>8</v>
      </c>
      <c r="P21" s="75">
        <f t="shared" si="0"/>
        <v>-2.9125000000000014</v>
      </c>
      <c r="Q21" s="75">
        <f t="shared" si="1"/>
        <v>-54</v>
      </c>
      <c r="R21" s="73"/>
    </row>
    <row r="22" spans="1:18" s="23" customFormat="1" ht="62.25" customHeight="1" x14ac:dyDescent="0.25">
      <c r="A22" s="576">
        <v>9</v>
      </c>
      <c r="B22" s="216">
        <v>36</v>
      </c>
      <c r="C22" s="598" t="s">
        <v>68</v>
      </c>
      <c r="D22" s="80">
        <v>1988</v>
      </c>
      <c r="E22" s="239" t="s">
        <v>56</v>
      </c>
      <c r="F22" s="599" t="s">
        <v>109</v>
      </c>
      <c r="G22" s="404"/>
      <c r="H22" s="595" t="s">
        <v>62</v>
      </c>
      <c r="I22" s="600" t="s">
        <v>105</v>
      </c>
      <c r="J22" s="61">
        <v>4</v>
      </c>
      <c r="K22" s="83">
        <v>71.209999999999994</v>
      </c>
      <c r="L22" s="84"/>
      <c r="M22" s="85"/>
      <c r="N22" s="88"/>
      <c r="O22" s="82">
        <v>7</v>
      </c>
      <c r="P22" s="75">
        <f t="shared" si="0"/>
        <v>-2.4475000000000016</v>
      </c>
      <c r="Q22" s="75">
        <f t="shared" si="1"/>
        <v>-54</v>
      </c>
      <c r="R22" s="73"/>
    </row>
    <row r="23" spans="1:18" s="23" customFormat="1" ht="62.25" customHeight="1" x14ac:dyDescent="0.25">
      <c r="A23" s="576">
        <v>10</v>
      </c>
      <c r="B23" s="216">
        <v>14</v>
      </c>
      <c r="C23" s="598" t="s">
        <v>123</v>
      </c>
      <c r="D23" s="80">
        <v>1971</v>
      </c>
      <c r="E23" s="239" t="s">
        <v>56</v>
      </c>
      <c r="F23" s="599" t="s">
        <v>187</v>
      </c>
      <c r="G23" s="404" t="s">
        <v>188</v>
      </c>
      <c r="H23" s="595" t="s">
        <v>113</v>
      </c>
      <c r="I23" s="600" t="s">
        <v>388</v>
      </c>
      <c r="J23" s="56">
        <v>4</v>
      </c>
      <c r="K23" s="79">
        <v>71.37</v>
      </c>
      <c r="L23" s="80"/>
      <c r="M23" s="81"/>
      <c r="N23" s="87"/>
      <c r="O23" s="86">
        <v>6</v>
      </c>
      <c r="P23" s="75">
        <f t="shared" si="0"/>
        <v>-2.4074999999999989</v>
      </c>
      <c r="Q23" s="75">
        <f t="shared" si="1"/>
        <v>-54</v>
      </c>
      <c r="R23" s="73"/>
    </row>
    <row r="24" spans="1:18" s="23" customFormat="1" ht="62.25" customHeight="1" x14ac:dyDescent="0.25">
      <c r="A24" s="576">
        <v>11</v>
      </c>
      <c r="B24" s="216">
        <v>5</v>
      </c>
      <c r="C24" s="598" t="s">
        <v>139</v>
      </c>
      <c r="D24" s="80">
        <v>1993</v>
      </c>
      <c r="E24" s="239" t="s">
        <v>57</v>
      </c>
      <c r="F24" s="599" t="s">
        <v>384</v>
      </c>
      <c r="G24" s="404" t="s">
        <v>385</v>
      </c>
      <c r="H24" s="595" t="s">
        <v>118</v>
      </c>
      <c r="I24" s="600" t="s">
        <v>119</v>
      </c>
      <c r="J24" s="61">
        <v>4</v>
      </c>
      <c r="K24" s="83">
        <v>71.87</v>
      </c>
      <c r="L24" s="84"/>
      <c r="M24" s="85"/>
      <c r="N24" s="88"/>
      <c r="O24" s="82">
        <v>5</v>
      </c>
      <c r="P24" s="75">
        <f t="shared" si="0"/>
        <v>-2.2824999999999989</v>
      </c>
      <c r="Q24" s="75">
        <f t="shared" si="1"/>
        <v>-54</v>
      </c>
      <c r="R24" s="73"/>
    </row>
    <row r="25" spans="1:18" s="23" customFormat="1" ht="62.25" customHeight="1" x14ac:dyDescent="0.25">
      <c r="A25" s="576">
        <v>12</v>
      </c>
      <c r="B25" s="246">
        <v>7</v>
      </c>
      <c r="C25" s="605" t="s">
        <v>139</v>
      </c>
      <c r="D25" s="84">
        <v>1993</v>
      </c>
      <c r="E25" s="208" t="s">
        <v>57</v>
      </c>
      <c r="F25" s="606" t="s">
        <v>141</v>
      </c>
      <c r="G25" s="408" t="s">
        <v>387</v>
      </c>
      <c r="H25" s="236" t="s">
        <v>118</v>
      </c>
      <c r="I25" s="607" t="s">
        <v>119</v>
      </c>
      <c r="J25" s="61">
        <v>5</v>
      </c>
      <c r="K25" s="83">
        <v>83.77</v>
      </c>
      <c r="L25" s="84"/>
      <c r="M25" s="85"/>
      <c r="N25" s="88"/>
      <c r="O25" s="86">
        <v>4</v>
      </c>
      <c r="P25" s="75">
        <f t="shared" si="0"/>
        <v>0.69249999999999901</v>
      </c>
      <c r="Q25" s="75">
        <f t="shared" si="1"/>
        <v>-54</v>
      </c>
      <c r="R25" s="73"/>
    </row>
    <row r="26" spans="1:18" s="23" customFormat="1" ht="62.25" customHeight="1" x14ac:dyDescent="0.25">
      <c r="A26" s="576">
        <v>13</v>
      </c>
      <c r="B26" s="216">
        <v>74</v>
      </c>
      <c r="C26" s="598" t="s">
        <v>69</v>
      </c>
      <c r="D26" s="80">
        <v>1984</v>
      </c>
      <c r="E26" s="239" t="s">
        <v>56</v>
      </c>
      <c r="F26" s="599" t="s">
        <v>147</v>
      </c>
      <c r="G26" s="404" t="s">
        <v>186</v>
      </c>
      <c r="H26" s="595" t="s">
        <v>59</v>
      </c>
      <c r="I26" s="600" t="s">
        <v>175</v>
      </c>
      <c r="J26" s="56">
        <v>8</v>
      </c>
      <c r="K26" s="79">
        <v>68.37</v>
      </c>
      <c r="L26" s="80"/>
      <c r="M26" s="81"/>
      <c r="N26" s="87"/>
      <c r="O26" s="82">
        <v>3</v>
      </c>
      <c r="P26" s="75">
        <f t="shared" si="0"/>
        <v>-3.1574999999999989</v>
      </c>
      <c r="Q26" s="75">
        <f t="shared" si="1"/>
        <v>-54</v>
      </c>
      <c r="R26" s="73"/>
    </row>
    <row r="27" spans="1:18" s="23" customFormat="1" ht="62.25" customHeight="1" x14ac:dyDescent="0.25">
      <c r="A27" s="576">
        <v>14</v>
      </c>
      <c r="B27" s="216">
        <v>31</v>
      </c>
      <c r="C27" s="598" t="s">
        <v>120</v>
      </c>
      <c r="D27" s="80">
        <v>1984</v>
      </c>
      <c r="E27" s="239"/>
      <c r="F27" s="599" t="s">
        <v>403</v>
      </c>
      <c r="G27" s="404" t="s">
        <v>469</v>
      </c>
      <c r="H27" s="595" t="s">
        <v>231</v>
      </c>
      <c r="I27" s="600" t="s">
        <v>232</v>
      </c>
      <c r="J27" s="61">
        <v>8</v>
      </c>
      <c r="K27" s="83">
        <v>69.760000000000005</v>
      </c>
      <c r="L27" s="84"/>
      <c r="M27" s="85"/>
      <c r="N27" s="88"/>
      <c r="O27" s="86">
        <v>2</v>
      </c>
      <c r="P27" s="75">
        <f t="shared" si="0"/>
        <v>-2.8099999999999987</v>
      </c>
      <c r="Q27" s="75">
        <f t="shared" si="1"/>
        <v>-54</v>
      </c>
      <c r="R27" s="73"/>
    </row>
    <row r="28" spans="1:18" s="23" customFormat="1" ht="62.25" customHeight="1" thickBot="1" x14ac:dyDescent="0.3">
      <c r="A28" s="577">
        <v>15</v>
      </c>
      <c r="B28" s="220">
        <v>6</v>
      </c>
      <c r="C28" s="601" t="s">
        <v>139</v>
      </c>
      <c r="D28" s="234">
        <v>1993</v>
      </c>
      <c r="E28" s="442" t="s">
        <v>57</v>
      </c>
      <c r="F28" s="602" t="s">
        <v>140</v>
      </c>
      <c r="G28" s="411" t="s">
        <v>386</v>
      </c>
      <c r="H28" s="603" t="s">
        <v>118</v>
      </c>
      <c r="I28" s="604" t="s">
        <v>119</v>
      </c>
      <c r="J28" s="96">
        <v>11</v>
      </c>
      <c r="K28" s="97">
        <v>90.3</v>
      </c>
      <c r="L28" s="221"/>
      <c r="M28" s="585"/>
      <c r="N28" s="586"/>
      <c r="O28" s="159">
        <v>1</v>
      </c>
      <c r="P28" s="75">
        <f t="shared" si="0"/>
        <v>2.3249999999999993</v>
      </c>
      <c r="Q28" s="75">
        <f t="shared" si="1"/>
        <v>-54</v>
      </c>
      <c r="R28" s="73"/>
    </row>
    <row r="29" spans="1:18" s="22" customFormat="1" ht="31.5" customHeight="1" x14ac:dyDescent="0.45">
      <c r="A29" s="57"/>
      <c r="B29" s="57"/>
      <c r="C29" s="57"/>
      <c r="D29" s="30" t="s">
        <v>79</v>
      </c>
      <c r="E29" s="30"/>
      <c r="F29" s="58"/>
      <c r="G29" s="58"/>
      <c r="H29" s="59"/>
      <c r="I29" s="30"/>
      <c r="J29" s="30" t="s">
        <v>400</v>
      </c>
      <c r="K29" s="57"/>
      <c r="L29" s="57"/>
      <c r="M29" s="57"/>
      <c r="N29" s="57"/>
      <c r="O29" s="57"/>
      <c r="P29" s="73"/>
      <c r="Q29" s="73"/>
      <c r="R29" s="73"/>
    </row>
    <row r="30" spans="1:18" s="22" customFormat="1" ht="10.5" customHeight="1" x14ac:dyDescent="0.45">
      <c r="A30" s="57"/>
      <c r="B30" s="57"/>
      <c r="C30" s="57"/>
      <c r="D30" s="58"/>
      <c r="E30" s="58"/>
      <c r="F30" s="58"/>
      <c r="G30" s="58"/>
      <c r="H30" s="59"/>
      <c r="I30" s="30"/>
      <c r="J30" s="57"/>
      <c r="K30" s="57"/>
      <c r="L30" s="57"/>
      <c r="M30" s="57"/>
      <c r="N30" s="57"/>
      <c r="O30" s="57"/>
      <c r="P30" s="73"/>
      <c r="Q30" s="73"/>
      <c r="R30" s="73"/>
    </row>
    <row r="31" spans="1:18" s="22" customFormat="1" ht="33.75" customHeight="1" x14ac:dyDescent="0.45">
      <c r="A31" s="57"/>
      <c r="B31" s="57"/>
      <c r="C31" s="57"/>
      <c r="D31" s="30" t="s">
        <v>80</v>
      </c>
      <c r="E31" s="30"/>
      <c r="F31" s="58"/>
      <c r="G31" s="58"/>
      <c r="H31" s="59"/>
      <c r="I31" s="30"/>
      <c r="J31" s="30" t="s">
        <v>81</v>
      </c>
      <c r="K31" s="57"/>
      <c r="L31" s="57"/>
      <c r="M31" s="57"/>
      <c r="N31" s="57"/>
      <c r="O31" s="57"/>
      <c r="P31" s="73"/>
      <c r="Q31" s="73"/>
      <c r="R31" s="73"/>
    </row>
    <row r="32" spans="1:18" ht="25.5" customHeight="1" x14ac:dyDescent="0.25"/>
    <row r="33" spans="3:18" ht="25.5" customHeight="1" x14ac:dyDescent="0.25"/>
    <row r="34" spans="3:18" ht="25.5" customHeight="1" x14ac:dyDescent="0.25">
      <c r="C34" s="35"/>
      <c r="P34" s="35"/>
      <c r="Q34" s="35"/>
      <c r="R34" s="35"/>
    </row>
    <row r="35" spans="3:18" ht="25.5" customHeight="1" x14ac:dyDescent="0.25">
      <c r="C35" s="35"/>
      <c r="P35" s="35"/>
      <c r="Q35" s="35"/>
      <c r="R35" s="35"/>
    </row>
    <row r="36" spans="3:18" ht="25.5" customHeight="1" x14ac:dyDescent="0.25">
      <c r="C36" s="35"/>
      <c r="P36" s="35"/>
      <c r="Q36" s="35"/>
      <c r="R36" s="35"/>
    </row>
    <row r="37" spans="3:18" ht="25.5" customHeight="1" x14ac:dyDescent="0.25">
      <c r="C37" s="35"/>
      <c r="P37" s="35"/>
      <c r="Q37" s="35"/>
      <c r="R37" s="35"/>
    </row>
    <row r="38" spans="3:18" ht="25.5" customHeight="1" x14ac:dyDescent="0.25">
      <c r="C38" s="35"/>
      <c r="P38" s="35"/>
      <c r="Q38" s="35"/>
      <c r="R38" s="35"/>
    </row>
    <row r="39" spans="3:18" ht="25.5" customHeight="1" x14ac:dyDescent="0.25">
      <c r="C39" s="35"/>
      <c r="P39" s="35"/>
      <c r="Q39" s="35"/>
      <c r="R39" s="35"/>
    </row>
    <row r="40" spans="3:18" ht="25.5" customHeight="1" x14ac:dyDescent="0.25">
      <c r="C40" s="35"/>
      <c r="P40" s="35"/>
      <c r="Q40" s="35"/>
      <c r="R40" s="35"/>
    </row>
    <row r="41" spans="3:18" ht="25.5" customHeight="1" x14ac:dyDescent="0.25">
      <c r="C41" s="35"/>
      <c r="P41" s="35"/>
      <c r="Q41" s="35"/>
      <c r="R41" s="35"/>
    </row>
    <row r="42" spans="3:18" ht="25.5" customHeight="1" x14ac:dyDescent="0.25">
      <c r="C42" s="35"/>
      <c r="P42" s="35"/>
      <c r="Q42" s="35"/>
      <c r="R42" s="35"/>
    </row>
    <row r="43" spans="3:18" ht="25.5" customHeight="1" x14ac:dyDescent="0.25">
      <c r="C43" s="35"/>
      <c r="P43" s="35"/>
      <c r="Q43" s="35"/>
      <c r="R43" s="35"/>
    </row>
    <row r="44" spans="3:18" ht="25.5" customHeight="1" x14ac:dyDescent="0.25">
      <c r="C44" s="35"/>
      <c r="P44" s="35"/>
      <c r="Q44" s="35"/>
      <c r="R44" s="35"/>
    </row>
    <row r="45" spans="3:18" ht="25.5" customHeight="1" x14ac:dyDescent="0.25">
      <c r="C45" s="35"/>
      <c r="P45" s="35"/>
      <c r="Q45" s="35"/>
      <c r="R45" s="35"/>
    </row>
    <row r="46" spans="3:18" ht="25.5" customHeight="1" x14ac:dyDescent="0.25">
      <c r="C46" s="35"/>
      <c r="P46" s="35"/>
      <c r="Q46" s="35"/>
      <c r="R46" s="35"/>
    </row>
    <row r="47" spans="3:18" ht="25.5" customHeight="1" x14ac:dyDescent="0.25">
      <c r="C47" s="35"/>
      <c r="P47" s="35"/>
      <c r="Q47" s="35"/>
      <c r="R47" s="35"/>
    </row>
    <row r="48" spans="3:18" ht="25.5" customHeight="1" x14ac:dyDescent="0.25">
      <c r="C48" s="35"/>
      <c r="P48" s="35"/>
      <c r="Q48" s="35"/>
      <c r="R48" s="35"/>
    </row>
    <row r="49" spans="3:18" ht="25.5" customHeight="1" x14ac:dyDescent="0.25">
      <c r="C49" s="35"/>
      <c r="P49" s="35"/>
      <c r="Q49" s="35"/>
      <c r="R49" s="35"/>
    </row>
  </sheetData>
  <sortState ref="A21:R28">
    <sortCondition ref="J21:J28"/>
    <sortCondition ref="K21:K28"/>
  </sortState>
  <mergeCells count="24">
    <mergeCell ref="H11:H13"/>
    <mergeCell ref="I11:I13"/>
    <mergeCell ref="J11:M11"/>
    <mergeCell ref="C11:C13"/>
    <mergeCell ref="D11:D13"/>
    <mergeCell ref="E11:E13"/>
    <mergeCell ref="F11:F13"/>
    <mergeCell ref="G11:G13"/>
    <mergeCell ref="N11:N13"/>
    <mergeCell ref="O11:O13"/>
    <mergeCell ref="A6:O6"/>
    <mergeCell ref="A1:O1"/>
    <mergeCell ref="A2:O2"/>
    <mergeCell ref="A3:O3"/>
    <mergeCell ref="A4:O4"/>
    <mergeCell ref="A5:O5"/>
    <mergeCell ref="J12:K12"/>
    <mergeCell ref="L12:M12"/>
    <mergeCell ref="A7:O7"/>
    <mergeCell ref="A8:O8"/>
    <mergeCell ref="A9:O9"/>
    <mergeCell ref="A10:O10"/>
    <mergeCell ref="A11:A13"/>
    <mergeCell ref="B11:B13"/>
  </mergeCells>
  <pageMargins left="0" right="0" top="0" bottom="0" header="0" footer="0"/>
  <pageSetup paperSize="9" scale="3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3" width="10.5703125" style="1" customWidth="1"/>
    <col min="14" max="16384" width="9.140625" style="1"/>
  </cols>
  <sheetData>
    <row r="1" spans="1:14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</row>
    <row r="2" spans="1:14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</row>
    <row r="3" spans="1:14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</row>
    <row r="4" spans="1:14" x14ac:dyDescent="0.3">
      <c r="A4" s="612" t="s">
        <v>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</row>
    <row r="5" spans="1:14" x14ac:dyDescent="0.3">
      <c r="A5" s="612" t="s">
        <v>21</v>
      </c>
      <c r="B5" s="612"/>
      <c r="C5" s="612"/>
      <c r="D5" s="612"/>
      <c r="E5" s="612"/>
      <c r="F5" s="612"/>
      <c r="G5" s="612"/>
      <c r="H5" s="612"/>
      <c r="I5" s="612"/>
      <c r="J5" s="612"/>
      <c r="K5" s="612"/>
      <c r="L5" s="612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616" t="s">
        <v>43</v>
      </c>
      <c r="B10" s="616" t="s">
        <v>7</v>
      </c>
      <c r="C10" s="618" t="s">
        <v>8</v>
      </c>
      <c r="D10" s="618" t="s">
        <v>10</v>
      </c>
      <c r="E10" s="618" t="s">
        <v>45</v>
      </c>
      <c r="F10" s="618" t="s">
        <v>11</v>
      </c>
      <c r="G10" s="618" t="s">
        <v>9</v>
      </c>
      <c r="H10" s="618" t="s">
        <v>46</v>
      </c>
      <c r="I10" s="620" t="s">
        <v>17</v>
      </c>
      <c r="J10" s="621"/>
      <c r="K10" s="620" t="s">
        <v>22</v>
      </c>
      <c r="L10" s="621"/>
      <c r="M10" s="614" t="s">
        <v>47</v>
      </c>
      <c r="N10" s="2"/>
    </row>
    <row r="11" spans="1:14" ht="25.5" customHeight="1" x14ac:dyDescent="0.3">
      <c r="A11" s="617"/>
      <c r="B11" s="617"/>
      <c r="C11" s="619"/>
      <c r="D11" s="619"/>
      <c r="E11" s="619"/>
      <c r="F11" s="619"/>
      <c r="G11" s="619"/>
      <c r="H11" s="619"/>
      <c r="I11" s="7" t="s">
        <v>18</v>
      </c>
      <c r="J11" s="7" t="s">
        <v>19</v>
      </c>
      <c r="K11" s="7" t="s">
        <v>18</v>
      </c>
      <c r="L11" s="7" t="s">
        <v>19</v>
      </c>
      <c r="M11" s="615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1.85546875" style="1" customWidth="1"/>
    <col min="10" max="10" width="11.140625" style="1" customWidth="1"/>
    <col min="11" max="16384" width="9.140625" style="1"/>
  </cols>
  <sheetData>
    <row r="1" spans="1:13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</row>
    <row r="2" spans="1:13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</row>
    <row r="3" spans="1:13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</row>
    <row r="4" spans="1:13" x14ac:dyDescent="0.3">
      <c r="A4" s="612" t="s">
        <v>3</v>
      </c>
      <c r="B4" s="612"/>
      <c r="C4" s="612"/>
      <c r="D4" s="612"/>
      <c r="E4" s="612"/>
      <c r="F4" s="612"/>
      <c r="G4" s="612"/>
      <c r="H4" s="612"/>
      <c r="I4" s="612"/>
    </row>
    <row r="5" spans="1:13" x14ac:dyDescent="0.3">
      <c r="A5" s="612" t="s">
        <v>23</v>
      </c>
      <c r="B5" s="612"/>
      <c r="C5" s="612"/>
      <c r="D5" s="612"/>
      <c r="E5" s="612"/>
      <c r="F5" s="612"/>
      <c r="G5" s="612"/>
      <c r="H5" s="612"/>
      <c r="I5" s="612"/>
    </row>
    <row r="6" spans="1:13" x14ac:dyDescent="0.3">
      <c r="A6" s="10"/>
      <c r="B6" s="11"/>
    </row>
    <row r="7" spans="1:13" x14ac:dyDescent="0.3">
      <c r="A7" s="2" t="s">
        <v>4</v>
      </c>
      <c r="G7" s="11"/>
      <c r="H7" s="16"/>
    </row>
    <row r="8" spans="1:13" x14ac:dyDescent="0.3">
      <c r="G8" s="2" t="s">
        <v>5</v>
      </c>
      <c r="H8" s="2"/>
    </row>
    <row r="10" spans="1:13" ht="27" customHeight="1" x14ac:dyDescent="0.3">
      <c r="A10" s="616" t="s">
        <v>43</v>
      </c>
      <c r="B10" s="616" t="s">
        <v>7</v>
      </c>
      <c r="C10" s="618" t="s">
        <v>8</v>
      </c>
      <c r="D10" s="618" t="s">
        <v>10</v>
      </c>
      <c r="E10" s="618" t="s">
        <v>45</v>
      </c>
      <c r="F10" s="618" t="s">
        <v>11</v>
      </c>
      <c r="G10" s="618" t="s">
        <v>9</v>
      </c>
      <c r="H10" s="618" t="s">
        <v>46</v>
      </c>
      <c r="I10" s="7" t="s">
        <v>17</v>
      </c>
      <c r="J10" s="614" t="s">
        <v>47</v>
      </c>
      <c r="K10" s="12"/>
      <c r="L10" s="2"/>
      <c r="M10" s="2"/>
    </row>
    <row r="11" spans="1:13" ht="25.5" customHeight="1" x14ac:dyDescent="0.3">
      <c r="A11" s="617"/>
      <c r="B11" s="617"/>
      <c r="C11" s="619"/>
      <c r="D11" s="619"/>
      <c r="E11" s="619"/>
      <c r="F11" s="619"/>
      <c r="G11" s="619"/>
      <c r="H11" s="619"/>
      <c r="I11" s="7" t="s">
        <v>19</v>
      </c>
      <c r="J11" s="615"/>
      <c r="K11" s="2"/>
      <c r="L11" s="2"/>
      <c r="M11" s="2"/>
    </row>
    <row r="12" spans="1:13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2"/>
      <c r="L12" s="2"/>
      <c r="M12" s="2"/>
    </row>
    <row r="13" spans="1:13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2"/>
      <c r="L13" s="2"/>
      <c r="M13" s="2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</row>
    <row r="17" spans="1:10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</row>
    <row r="20" spans="1:10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</row>
    <row r="21" spans="1:10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</row>
    <row r="22" spans="1:10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</row>
    <row r="23" spans="1:10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</row>
    <row r="24" spans="1:10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</row>
    <row r="25" spans="1:10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</row>
    <row r="31" spans="1:10" x14ac:dyDescent="0.3">
      <c r="C31" s="9" t="s">
        <v>20</v>
      </c>
      <c r="D31" s="9"/>
      <c r="E31" s="9"/>
      <c r="F31" s="9"/>
      <c r="G31" s="9" t="s">
        <v>14</v>
      </c>
      <c r="H31" s="9"/>
    </row>
    <row r="32" spans="1:10" x14ac:dyDescent="0.3">
      <c r="C32" s="9"/>
      <c r="D32" s="9"/>
      <c r="E32" s="9"/>
      <c r="F32" s="9"/>
      <c r="G32" s="9"/>
      <c r="H32" s="9"/>
    </row>
    <row r="33" spans="3:9" x14ac:dyDescent="0.3">
      <c r="C33" s="9"/>
      <c r="D33" s="9"/>
      <c r="E33" s="9"/>
      <c r="F33" s="9"/>
      <c r="G33" s="9"/>
      <c r="H33" s="9"/>
    </row>
    <row r="34" spans="3:9" x14ac:dyDescent="0.3">
      <c r="C34" s="9" t="s">
        <v>15</v>
      </c>
      <c r="D34" s="9"/>
      <c r="E34" s="9"/>
      <c r="F34" s="9"/>
      <c r="G34" s="9" t="s">
        <v>14</v>
      </c>
      <c r="H34" s="9"/>
    </row>
    <row r="35" spans="3:9" x14ac:dyDescent="0.3">
      <c r="C35" s="5"/>
      <c r="D35" s="5"/>
      <c r="E35" s="5"/>
      <c r="F35" s="5"/>
      <c r="G35" s="5"/>
      <c r="H35" s="5"/>
      <c r="I35" s="5"/>
    </row>
  </sheetData>
  <mergeCells count="14">
    <mergeCell ref="J10:J11"/>
    <mergeCell ref="H10:H11"/>
    <mergeCell ref="E10:E11"/>
    <mergeCell ref="G10:G11"/>
    <mergeCell ref="A1:I1"/>
    <mergeCell ref="A2:I2"/>
    <mergeCell ref="A3:I3"/>
    <mergeCell ref="A4:I4"/>
    <mergeCell ref="A5:I5"/>
    <mergeCell ref="A10:A11"/>
    <mergeCell ref="B10:B11"/>
    <mergeCell ref="C10:C11"/>
    <mergeCell ref="D10:D11"/>
    <mergeCell ref="F10:F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</row>
    <row r="2" spans="1:14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</row>
    <row r="3" spans="1:14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</row>
    <row r="4" spans="1:14" x14ac:dyDescent="0.3">
      <c r="A4" s="612" t="s">
        <v>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</row>
    <row r="5" spans="1:14" x14ac:dyDescent="0.3">
      <c r="A5" s="612" t="s">
        <v>24</v>
      </c>
      <c r="B5" s="612"/>
      <c r="C5" s="612"/>
      <c r="D5" s="612"/>
      <c r="E5" s="612"/>
      <c r="F5" s="612"/>
      <c r="G5" s="612"/>
      <c r="H5" s="612"/>
      <c r="I5" s="612"/>
      <c r="J5" s="612"/>
      <c r="K5" s="612"/>
      <c r="L5" s="612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616" t="s">
        <v>43</v>
      </c>
      <c r="B10" s="616" t="s">
        <v>7</v>
      </c>
      <c r="C10" s="618" t="s">
        <v>8</v>
      </c>
      <c r="D10" s="618" t="s">
        <v>10</v>
      </c>
      <c r="E10" s="618" t="s">
        <v>45</v>
      </c>
      <c r="F10" s="618" t="s">
        <v>11</v>
      </c>
      <c r="G10" s="618" t="s">
        <v>9</v>
      </c>
      <c r="H10" s="618" t="s">
        <v>46</v>
      </c>
      <c r="I10" s="620" t="s">
        <v>25</v>
      </c>
      <c r="J10" s="621"/>
      <c r="K10" s="620" t="s">
        <v>26</v>
      </c>
      <c r="L10" s="621"/>
      <c r="M10" s="614" t="s">
        <v>47</v>
      </c>
      <c r="N10" s="2"/>
    </row>
    <row r="11" spans="1:14" ht="25.5" customHeight="1" x14ac:dyDescent="0.3">
      <c r="A11" s="617"/>
      <c r="B11" s="617"/>
      <c r="C11" s="619"/>
      <c r="D11" s="619"/>
      <c r="E11" s="619"/>
      <c r="F11" s="619"/>
      <c r="G11" s="619"/>
      <c r="H11" s="619"/>
      <c r="I11" s="7" t="s">
        <v>18</v>
      </c>
      <c r="J11" s="7" t="s">
        <v>19</v>
      </c>
      <c r="K11" s="7" t="s">
        <v>18</v>
      </c>
      <c r="L11" s="7" t="s">
        <v>19</v>
      </c>
      <c r="M11" s="615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0.42578125" style="1" customWidth="1"/>
    <col min="14" max="16384" width="9.140625" style="1"/>
  </cols>
  <sheetData>
    <row r="1" spans="1:14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</row>
    <row r="2" spans="1:14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</row>
    <row r="3" spans="1:14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</row>
    <row r="4" spans="1:14" x14ac:dyDescent="0.3">
      <c r="A4" s="612" t="s">
        <v>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</row>
    <row r="5" spans="1:14" x14ac:dyDescent="0.3">
      <c r="A5" s="612" t="s">
        <v>28</v>
      </c>
      <c r="B5" s="612"/>
      <c r="C5" s="612"/>
      <c r="D5" s="612"/>
      <c r="E5" s="612"/>
      <c r="F5" s="612"/>
      <c r="G5" s="612"/>
      <c r="H5" s="612"/>
      <c r="I5" s="612"/>
      <c r="J5" s="612"/>
      <c r="K5" s="612"/>
      <c r="L5" s="612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616" t="s">
        <v>43</v>
      </c>
      <c r="B10" s="616" t="s">
        <v>7</v>
      </c>
      <c r="C10" s="618" t="s">
        <v>8</v>
      </c>
      <c r="D10" s="618" t="s">
        <v>10</v>
      </c>
      <c r="E10" s="618" t="s">
        <v>45</v>
      </c>
      <c r="F10" s="618" t="s">
        <v>11</v>
      </c>
      <c r="G10" s="618" t="s">
        <v>9</v>
      </c>
      <c r="H10" s="618" t="s">
        <v>46</v>
      </c>
      <c r="I10" s="7" t="s">
        <v>29</v>
      </c>
      <c r="J10" s="7" t="s">
        <v>30</v>
      </c>
      <c r="K10" s="7" t="s">
        <v>31</v>
      </c>
      <c r="L10" s="7" t="s">
        <v>32</v>
      </c>
      <c r="M10" s="614" t="s">
        <v>47</v>
      </c>
      <c r="N10" s="2"/>
    </row>
    <row r="11" spans="1:14" ht="25.5" customHeight="1" x14ac:dyDescent="0.3">
      <c r="A11" s="617"/>
      <c r="B11" s="617"/>
      <c r="C11" s="619"/>
      <c r="D11" s="619"/>
      <c r="E11" s="619"/>
      <c r="F11" s="619"/>
      <c r="G11" s="619"/>
      <c r="H11" s="619"/>
      <c r="I11" s="7" t="s">
        <v>18</v>
      </c>
      <c r="J11" s="7" t="s">
        <v>18</v>
      </c>
      <c r="K11" s="7" t="s">
        <v>18</v>
      </c>
      <c r="L11" s="7" t="s">
        <v>18</v>
      </c>
      <c r="M11" s="615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4">
    <mergeCell ref="A1:L1"/>
    <mergeCell ref="A2:L2"/>
    <mergeCell ref="A3:L3"/>
    <mergeCell ref="A4:L4"/>
    <mergeCell ref="M10:M11"/>
    <mergeCell ref="G10:G11"/>
    <mergeCell ref="A10:A11"/>
    <mergeCell ref="B10:B11"/>
    <mergeCell ref="C10:C11"/>
    <mergeCell ref="D10:D11"/>
    <mergeCell ref="F10:F11"/>
    <mergeCell ref="E10:E11"/>
    <mergeCell ref="H10:H11"/>
    <mergeCell ref="A5:L5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6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</row>
    <row r="2" spans="1:14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</row>
    <row r="3" spans="1:14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</row>
    <row r="4" spans="1:14" x14ac:dyDescent="0.3">
      <c r="A4" s="612" t="s">
        <v>33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</row>
    <row r="5" spans="1:14" x14ac:dyDescent="0.3">
      <c r="A5" s="612" t="s">
        <v>34</v>
      </c>
      <c r="B5" s="612"/>
      <c r="C5" s="612"/>
      <c r="D5" s="612"/>
      <c r="E5" s="612"/>
      <c r="F5" s="612"/>
      <c r="G5" s="612"/>
      <c r="H5" s="612"/>
      <c r="I5" s="612"/>
      <c r="J5" s="612"/>
      <c r="K5" s="612"/>
      <c r="L5" s="612"/>
    </row>
    <row r="6" spans="1:14" x14ac:dyDescent="0.3">
      <c r="A6" s="612" t="s">
        <v>35</v>
      </c>
      <c r="B6" s="612"/>
      <c r="C6" s="612"/>
      <c r="D6" s="612"/>
      <c r="E6" s="612"/>
      <c r="F6" s="612"/>
      <c r="G6" s="612"/>
      <c r="H6" s="612"/>
      <c r="I6" s="612"/>
      <c r="J6" s="612"/>
      <c r="K6" s="612"/>
      <c r="L6" s="612"/>
    </row>
    <row r="7" spans="1:14" x14ac:dyDescent="0.3">
      <c r="A7" s="612" t="s">
        <v>36</v>
      </c>
      <c r="B7" s="612"/>
      <c r="C7" s="612"/>
      <c r="D7" s="612"/>
      <c r="E7" s="612"/>
      <c r="F7" s="612"/>
      <c r="G7" s="612"/>
      <c r="H7" s="612"/>
      <c r="I7" s="612"/>
      <c r="J7" s="612"/>
      <c r="K7" s="612"/>
      <c r="L7" s="612"/>
    </row>
    <row r="8" spans="1:14" x14ac:dyDescent="0.3">
      <c r="A8" s="10"/>
      <c r="B8" s="11"/>
    </row>
    <row r="9" spans="1:14" x14ac:dyDescent="0.3">
      <c r="A9" s="2" t="s">
        <v>4</v>
      </c>
      <c r="G9" s="11"/>
      <c r="H9" s="16"/>
    </row>
    <row r="10" spans="1:14" x14ac:dyDescent="0.3">
      <c r="G10" s="2" t="s">
        <v>5</v>
      </c>
      <c r="H10" s="2"/>
    </row>
    <row r="12" spans="1:14" ht="27" customHeight="1" x14ac:dyDescent="0.3">
      <c r="A12" s="616" t="s">
        <v>43</v>
      </c>
      <c r="B12" s="616" t="s">
        <v>7</v>
      </c>
      <c r="C12" s="618" t="s">
        <v>8</v>
      </c>
      <c r="D12" s="618" t="s">
        <v>10</v>
      </c>
      <c r="E12" s="618" t="s">
        <v>45</v>
      </c>
      <c r="F12" s="618" t="s">
        <v>11</v>
      </c>
      <c r="G12" s="618" t="s">
        <v>9</v>
      </c>
      <c r="H12" s="618" t="s">
        <v>46</v>
      </c>
      <c r="I12" s="620" t="s">
        <v>37</v>
      </c>
      <c r="J12" s="621"/>
      <c r="K12" s="620" t="s">
        <v>38</v>
      </c>
      <c r="L12" s="621"/>
      <c r="M12" s="614" t="s">
        <v>47</v>
      </c>
      <c r="N12" s="2"/>
    </row>
    <row r="13" spans="1:14" ht="25.5" customHeight="1" x14ac:dyDescent="0.3">
      <c r="A13" s="617"/>
      <c r="B13" s="617"/>
      <c r="C13" s="619"/>
      <c r="D13" s="619"/>
      <c r="E13" s="619"/>
      <c r="F13" s="619"/>
      <c r="G13" s="619"/>
      <c r="H13" s="619"/>
      <c r="I13" s="7" t="s">
        <v>18</v>
      </c>
      <c r="J13" s="7" t="s">
        <v>19</v>
      </c>
      <c r="K13" s="7" t="s">
        <v>18</v>
      </c>
      <c r="L13" s="7" t="s">
        <v>19</v>
      </c>
      <c r="M13" s="615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  <c r="N14" s="2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  <c r="N15" s="2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3" spans="3:10" x14ac:dyDescent="0.3">
      <c r="C33" s="9" t="s">
        <v>20</v>
      </c>
      <c r="D33" s="9"/>
      <c r="E33" s="9"/>
      <c r="F33" s="9"/>
      <c r="G33" s="9" t="s">
        <v>14</v>
      </c>
      <c r="H33" s="9"/>
      <c r="I33" s="5"/>
    </row>
    <row r="34" spans="3:10" x14ac:dyDescent="0.3">
      <c r="C34" s="9"/>
      <c r="D34" s="9"/>
      <c r="E34" s="9"/>
      <c r="F34" s="9"/>
      <c r="G34" s="9"/>
      <c r="H34" s="9"/>
      <c r="I34" s="5"/>
    </row>
    <row r="35" spans="3:10" x14ac:dyDescent="0.3">
      <c r="C35" s="9"/>
      <c r="D35" s="9"/>
      <c r="E35" s="9"/>
      <c r="F35" s="9"/>
      <c r="G35" s="9"/>
      <c r="H35" s="9"/>
      <c r="I35" s="5"/>
    </row>
    <row r="36" spans="3:10" x14ac:dyDescent="0.3">
      <c r="C36" s="9" t="s">
        <v>15</v>
      </c>
      <c r="D36" s="9"/>
      <c r="E36" s="9"/>
      <c r="F36" s="9"/>
      <c r="G36" s="9" t="s">
        <v>14</v>
      </c>
      <c r="H36" s="9"/>
      <c r="I36" s="5"/>
    </row>
    <row r="37" spans="3:10" x14ac:dyDescent="0.3">
      <c r="C37" s="5"/>
      <c r="D37" s="5"/>
      <c r="E37" s="5"/>
      <c r="F37" s="5"/>
      <c r="G37" s="5"/>
      <c r="H37" s="5"/>
      <c r="I37" s="5"/>
      <c r="J37" s="5"/>
    </row>
  </sheetData>
  <mergeCells count="18">
    <mergeCell ref="M12:M13"/>
    <mergeCell ref="G12:G13"/>
    <mergeCell ref="I12:J12"/>
    <mergeCell ref="K12:L12"/>
    <mergeCell ref="E12:E13"/>
    <mergeCell ref="H12:H13"/>
    <mergeCell ref="A1:L1"/>
    <mergeCell ref="A2:L2"/>
    <mergeCell ref="A3:L3"/>
    <mergeCell ref="A4:L4"/>
    <mergeCell ref="D12:D13"/>
    <mergeCell ref="F12:F13"/>
    <mergeCell ref="A7:L7"/>
    <mergeCell ref="A12:A13"/>
    <mergeCell ref="A5:L5"/>
    <mergeCell ref="A6:L6"/>
    <mergeCell ref="B12:B13"/>
    <mergeCell ref="C12:C13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4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0.28515625" style="1" customWidth="1"/>
    <col min="10" max="10" width="11.140625" style="1" customWidth="1"/>
    <col min="11" max="11" width="10.5703125" style="1" customWidth="1"/>
    <col min="12" max="12" width="9.140625" style="1"/>
    <col min="13" max="13" width="10.5703125" style="1" customWidth="1"/>
    <col min="14" max="16384" width="9.140625" style="1"/>
  </cols>
  <sheetData>
    <row r="1" spans="1:13" x14ac:dyDescent="0.3">
      <c r="A1" s="612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</row>
    <row r="2" spans="1:13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</row>
    <row r="3" spans="1:13" x14ac:dyDescent="0.3">
      <c r="A3" s="613" t="s">
        <v>2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</row>
    <row r="4" spans="1:13" x14ac:dyDescent="0.3">
      <c r="A4" s="612" t="s">
        <v>33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</row>
    <row r="5" spans="1:13" x14ac:dyDescent="0.3">
      <c r="A5" s="612" t="s">
        <v>39</v>
      </c>
      <c r="B5" s="612"/>
      <c r="C5" s="612"/>
      <c r="D5" s="612"/>
      <c r="E5" s="612"/>
      <c r="F5" s="612"/>
      <c r="G5" s="612"/>
      <c r="H5" s="612"/>
      <c r="I5" s="612"/>
      <c r="J5" s="612"/>
      <c r="K5" s="612"/>
    </row>
    <row r="6" spans="1:13" x14ac:dyDescent="0.3">
      <c r="A6" s="612" t="s">
        <v>35</v>
      </c>
      <c r="B6" s="612"/>
      <c r="C6" s="612"/>
      <c r="D6" s="612"/>
      <c r="E6" s="612"/>
      <c r="F6" s="612"/>
      <c r="G6" s="612"/>
      <c r="H6" s="612"/>
      <c r="I6" s="612"/>
      <c r="J6" s="612"/>
      <c r="K6" s="612"/>
    </row>
    <row r="7" spans="1:13" x14ac:dyDescent="0.3">
      <c r="A7" s="612" t="s">
        <v>36</v>
      </c>
      <c r="B7" s="612"/>
      <c r="C7" s="612"/>
      <c r="D7" s="612"/>
      <c r="E7" s="612"/>
      <c r="F7" s="612"/>
      <c r="G7" s="612"/>
      <c r="H7" s="612"/>
      <c r="I7" s="612"/>
      <c r="J7" s="612"/>
      <c r="K7" s="612"/>
    </row>
    <row r="8" spans="1:13" x14ac:dyDescent="0.3">
      <c r="A8" s="10"/>
      <c r="B8" s="11"/>
    </row>
    <row r="9" spans="1:13" x14ac:dyDescent="0.3">
      <c r="A9" s="2" t="s">
        <v>4</v>
      </c>
      <c r="G9" s="11"/>
      <c r="H9" s="16"/>
    </row>
    <row r="10" spans="1:13" x14ac:dyDescent="0.3">
      <c r="G10" s="2" t="s">
        <v>5</v>
      </c>
      <c r="H10" s="2"/>
    </row>
    <row r="12" spans="1:13" ht="27" customHeight="1" x14ac:dyDescent="0.3">
      <c r="A12" s="616" t="s">
        <v>43</v>
      </c>
      <c r="B12" s="616" t="s">
        <v>7</v>
      </c>
      <c r="C12" s="618" t="s">
        <v>8</v>
      </c>
      <c r="D12" s="618" t="s">
        <v>10</v>
      </c>
      <c r="E12" s="618" t="s">
        <v>45</v>
      </c>
      <c r="F12" s="618" t="s">
        <v>11</v>
      </c>
      <c r="G12" s="618" t="s">
        <v>9</v>
      </c>
      <c r="H12" s="618" t="s">
        <v>46</v>
      </c>
      <c r="I12" s="8" t="s">
        <v>37</v>
      </c>
      <c r="J12" s="620" t="s">
        <v>38</v>
      </c>
      <c r="K12" s="621"/>
      <c r="L12" s="623" t="s">
        <v>40</v>
      </c>
      <c r="M12" s="614" t="s">
        <v>47</v>
      </c>
    </row>
    <row r="13" spans="1:13" ht="25.5" customHeight="1" x14ac:dyDescent="0.3">
      <c r="A13" s="617"/>
      <c r="B13" s="617"/>
      <c r="C13" s="619"/>
      <c r="D13" s="619"/>
      <c r="E13" s="619"/>
      <c r="F13" s="619"/>
      <c r="G13" s="619"/>
      <c r="H13" s="619"/>
      <c r="I13" s="7" t="s">
        <v>18</v>
      </c>
      <c r="J13" s="7" t="s">
        <v>18</v>
      </c>
      <c r="K13" s="7" t="s">
        <v>19</v>
      </c>
      <c r="L13" s="624"/>
      <c r="M13" s="615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0" spans="1:13" x14ac:dyDescent="0.3">
      <c r="C30" s="9" t="s">
        <v>20</v>
      </c>
      <c r="D30" s="9"/>
      <c r="E30" s="9"/>
      <c r="F30" s="9"/>
      <c r="G30" s="9" t="s">
        <v>14</v>
      </c>
      <c r="H30" s="9"/>
      <c r="I30" s="5"/>
    </row>
    <row r="31" spans="1:13" x14ac:dyDescent="0.3">
      <c r="C31" s="9"/>
      <c r="D31" s="9"/>
      <c r="E31" s="9"/>
      <c r="F31" s="9"/>
      <c r="G31" s="9"/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9" x14ac:dyDescent="0.3">
      <c r="C33" s="9" t="s">
        <v>15</v>
      </c>
      <c r="D33" s="9"/>
      <c r="E33" s="9"/>
      <c r="F33" s="9"/>
      <c r="G33" s="9" t="s">
        <v>14</v>
      </c>
      <c r="H33" s="9"/>
      <c r="I33" s="5"/>
    </row>
    <row r="34" spans="3:9" x14ac:dyDescent="0.3">
      <c r="C34" s="5"/>
      <c r="D34" s="5"/>
      <c r="E34" s="5"/>
      <c r="F34" s="5"/>
      <c r="G34" s="5"/>
      <c r="H34" s="5"/>
      <c r="I34" s="5"/>
    </row>
  </sheetData>
  <mergeCells count="18">
    <mergeCell ref="M12:M13"/>
    <mergeCell ref="H12:H13"/>
    <mergeCell ref="E12:E13"/>
    <mergeCell ref="L12:L13"/>
    <mergeCell ref="F12:F13"/>
    <mergeCell ref="G12:G13"/>
    <mergeCell ref="A7:K7"/>
    <mergeCell ref="J12:K12"/>
    <mergeCell ref="A1:K1"/>
    <mergeCell ref="A2:K2"/>
    <mergeCell ref="A3:K3"/>
    <mergeCell ref="A4:K4"/>
    <mergeCell ref="A12:A13"/>
    <mergeCell ref="B12:B13"/>
    <mergeCell ref="C12:C13"/>
    <mergeCell ref="D12:D13"/>
    <mergeCell ref="A5:K5"/>
    <mergeCell ref="A6:K6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0"/>
  <sheetViews>
    <sheetView view="pageBreakPreview" topLeftCell="A52" zoomScaleNormal="100" zoomScaleSheetLayoutView="100" workbookViewId="0">
      <selection activeCell="B60" sqref="B60:I60"/>
    </sheetView>
  </sheetViews>
  <sheetFormatPr defaultRowHeight="16.5" x14ac:dyDescent="0.3"/>
  <cols>
    <col min="1" max="1" width="5.28515625" style="20" customWidth="1"/>
    <col min="2" max="2" width="7.7109375" style="20" customWidth="1"/>
    <col min="3" max="3" width="33.28515625" style="1" customWidth="1"/>
    <col min="4" max="4" width="10.42578125" style="20" customWidth="1"/>
    <col min="5" max="5" width="9.42578125" style="20" customWidth="1"/>
    <col min="6" max="6" width="24.5703125" style="20" customWidth="1"/>
    <col min="7" max="7" width="27.5703125" style="1" hidden="1" customWidth="1"/>
    <col min="8" max="8" width="19.85546875" style="1" customWidth="1"/>
    <col min="9" max="9" width="17.85546875" style="1" customWidth="1"/>
    <col min="10" max="10" width="7.42578125" style="1" customWidth="1"/>
    <col min="11" max="16384" width="9.140625" style="1"/>
  </cols>
  <sheetData>
    <row r="1" spans="1:11" ht="32.25" customHeight="1" x14ac:dyDescent="0.3">
      <c r="A1" s="640"/>
      <c r="B1" s="640"/>
      <c r="C1" s="640"/>
      <c r="D1" s="640"/>
      <c r="E1" s="640"/>
      <c r="F1" s="640"/>
      <c r="G1" s="640"/>
      <c r="H1" s="640"/>
      <c r="I1" s="640"/>
    </row>
    <row r="2" spans="1:11" ht="40.5" customHeight="1" x14ac:dyDescent="0.3">
      <c r="A2" s="128"/>
      <c r="B2" s="18"/>
      <c r="C2" s="17"/>
      <c r="D2" s="17"/>
      <c r="E2"/>
      <c r="F2" s="90"/>
      <c r="G2" s="17"/>
      <c r="H2" s="17"/>
      <c r="I2" s="17"/>
    </row>
    <row r="3" spans="1:11" ht="19.5" customHeight="1" x14ac:dyDescent="0.3">
      <c r="A3" s="643" t="s">
        <v>111</v>
      </c>
      <c r="B3" s="643"/>
      <c r="C3" s="643"/>
      <c r="D3" s="643"/>
      <c r="E3" s="643"/>
      <c r="F3" s="643"/>
      <c r="G3" s="643"/>
      <c r="H3" s="643"/>
      <c r="I3" s="643"/>
    </row>
    <row r="4" spans="1:11" ht="15.75" customHeight="1" x14ac:dyDescent="0.3">
      <c r="A4" s="641" t="s">
        <v>218</v>
      </c>
      <c r="B4" s="641"/>
      <c r="C4" s="641"/>
      <c r="D4" s="641"/>
      <c r="E4" s="641"/>
      <c r="F4" s="641"/>
      <c r="G4" s="641"/>
      <c r="H4" s="641"/>
      <c r="I4" s="641"/>
      <c r="J4"/>
    </row>
    <row r="5" spans="1:11" ht="15" customHeight="1" x14ac:dyDescent="0.3">
      <c r="A5" s="649" t="s">
        <v>52</v>
      </c>
      <c r="B5" s="649"/>
      <c r="C5" s="649"/>
      <c r="D5" s="649"/>
      <c r="E5" s="649"/>
      <c r="F5" s="649"/>
      <c r="G5" s="649"/>
      <c r="H5" s="649"/>
      <c r="I5" s="649"/>
    </row>
    <row r="6" spans="1:11" ht="15" customHeight="1" x14ac:dyDescent="0.3">
      <c r="A6" s="642">
        <v>41853</v>
      </c>
      <c r="B6" s="642"/>
      <c r="C6" s="642"/>
      <c r="D6" s="642"/>
      <c r="E6" s="642"/>
      <c r="F6" s="642"/>
      <c r="G6" s="642"/>
      <c r="H6" s="642"/>
      <c r="I6" s="642"/>
      <c r="K6"/>
    </row>
    <row r="7" spans="1:11" ht="18.75" customHeight="1" thickBot="1" x14ac:dyDescent="0.35">
      <c r="A7" s="648" t="s">
        <v>219</v>
      </c>
      <c r="B7" s="648"/>
      <c r="C7" s="648"/>
      <c r="D7" s="648"/>
      <c r="E7" s="648"/>
      <c r="F7" s="648"/>
      <c r="G7" s="648"/>
      <c r="H7" s="648"/>
      <c r="I7" s="648"/>
    </row>
    <row r="8" spans="1:11" ht="32.25" customHeight="1" x14ac:dyDescent="0.3">
      <c r="A8" s="644" t="s">
        <v>53</v>
      </c>
      <c r="B8" s="646" t="s">
        <v>7</v>
      </c>
      <c r="C8" s="650" t="s">
        <v>8</v>
      </c>
      <c r="D8" s="650" t="s">
        <v>54</v>
      </c>
      <c r="E8" s="650" t="s">
        <v>48</v>
      </c>
      <c r="F8" s="650" t="s">
        <v>104</v>
      </c>
      <c r="G8" s="652" t="s">
        <v>103</v>
      </c>
      <c r="H8" s="654" t="s">
        <v>49</v>
      </c>
      <c r="I8" s="656" t="s">
        <v>55</v>
      </c>
      <c r="J8" s="2"/>
      <c r="K8" s="2"/>
    </row>
    <row r="9" spans="1:11" ht="25.5" customHeight="1" thickBot="1" x14ac:dyDescent="0.35">
      <c r="A9" s="645"/>
      <c r="B9" s="647"/>
      <c r="C9" s="651"/>
      <c r="D9" s="651"/>
      <c r="E9" s="651"/>
      <c r="F9" s="658"/>
      <c r="G9" s="653"/>
      <c r="H9" s="655"/>
      <c r="I9" s="657"/>
      <c r="J9" s="2"/>
      <c r="K9" s="2"/>
    </row>
    <row r="10" spans="1:11" ht="16.5" customHeight="1" x14ac:dyDescent="0.3">
      <c r="A10" s="625" t="s">
        <v>242</v>
      </c>
      <c r="B10" s="626"/>
      <c r="C10" s="626"/>
      <c r="D10" s="626"/>
      <c r="E10" s="626"/>
      <c r="F10" s="626"/>
      <c r="G10" s="626"/>
      <c r="H10" s="626"/>
      <c r="I10" s="627"/>
      <c r="J10" s="2"/>
      <c r="K10" s="2"/>
    </row>
    <row r="11" spans="1:11" ht="16.5" customHeight="1" thickBot="1" x14ac:dyDescent="0.35">
      <c r="A11" s="634" t="s">
        <v>112</v>
      </c>
      <c r="B11" s="635"/>
      <c r="C11" s="635"/>
      <c r="D11" s="635"/>
      <c r="E11" s="635"/>
      <c r="F11" s="635"/>
      <c r="G11" s="635"/>
      <c r="H11" s="635"/>
      <c r="I11" s="636"/>
      <c r="J11" s="2"/>
      <c r="K11" s="2"/>
    </row>
    <row r="12" spans="1:11" ht="15.75" customHeight="1" thickBot="1" x14ac:dyDescent="0.35">
      <c r="A12" s="637" t="s">
        <v>243</v>
      </c>
      <c r="B12" s="638"/>
      <c r="C12" s="638"/>
      <c r="D12" s="638"/>
      <c r="E12" s="638"/>
      <c r="F12" s="638"/>
      <c r="G12" s="638"/>
      <c r="H12" s="638"/>
      <c r="I12" s="639"/>
      <c r="J12" s="2"/>
      <c r="K12" s="2"/>
    </row>
    <row r="13" spans="1:11" s="161" customFormat="1" ht="29.25" customHeight="1" x14ac:dyDescent="0.25">
      <c r="A13" s="166">
        <v>1</v>
      </c>
      <c r="B13" s="303">
        <v>59</v>
      </c>
      <c r="C13" s="304" t="s">
        <v>245</v>
      </c>
      <c r="D13" s="167"/>
      <c r="E13" s="305" t="s">
        <v>58</v>
      </c>
      <c r="F13" s="306" t="s">
        <v>125</v>
      </c>
      <c r="G13" s="307" t="s">
        <v>235</v>
      </c>
      <c r="H13" s="168" t="s">
        <v>113</v>
      </c>
      <c r="I13" s="308" t="s">
        <v>223</v>
      </c>
    </row>
    <row r="14" spans="1:11" s="161" customFormat="1" ht="29.25" customHeight="1" x14ac:dyDescent="0.25">
      <c r="A14" s="125">
        <v>2</v>
      </c>
      <c r="B14" s="169">
        <v>60</v>
      </c>
      <c r="C14" s="182" t="s">
        <v>249</v>
      </c>
      <c r="D14" s="170">
        <v>2001</v>
      </c>
      <c r="E14" s="171" t="s">
        <v>83</v>
      </c>
      <c r="F14" s="172" t="s">
        <v>221</v>
      </c>
      <c r="G14" s="173" t="s">
        <v>222</v>
      </c>
      <c r="H14" s="174" t="s">
        <v>113</v>
      </c>
      <c r="I14" s="100" t="s">
        <v>223</v>
      </c>
    </row>
    <row r="15" spans="1:11" s="161" customFormat="1" ht="29.25" customHeight="1" x14ac:dyDescent="0.25">
      <c r="A15" s="125">
        <v>3</v>
      </c>
      <c r="B15" s="169">
        <v>71</v>
      </c>
      <c r="C15" s="182" t="s">
        <v>250</v>
      </c>
      <c r="D15" s="170">
        <v>2002</v>
      </c>
      <c r="E15" s="171" t="s">
        <v>61</v>
      </c>
      <c r="F15" s="172" t="s">
        <v>226</v>
      </c>
      <c r="G15" s="173"/>
      <c r="H15" s="174" t="s">
        <v>227</v>
      </c>
      <c r="I15" s="100" t="s">
        <v>228</v>
      </c>
    </row>
    <row r="16" spans="1:11" s="161" customFormat="1" ht="27.75" customHeight="1" x14ac:dyDescent="0.25">
      <c r="A16" s="125">
        <v>4</v>
      </c>
      <c r="B16" s="169">
        <v>52</v>
      </c>
      <c r="C16" s="251" t="s">
        <v>319</v>
      </c>
      <c r="D16" s="170"/>
      <c r="E16" s="171" t="s">
        <v>58</v>
      </c>
      <c r="F16" s="172" t="s">
        <v>278</v>
      </c>
      <c r="G16" s="173"/>
      <c r="H16" s="174" t="s">
        <v>276</v>
      </c>
      <c r="I16" s="100" t="s">
        <v>277</v>
      </c>
    </row>
    <row r="17" spans="1:11" s="161" customFormat="1" ht="29.25" customHeight="1" x14ac:dyDescent="0.25">
      <c r="A17" s="125">
        <v>5</v>
      </c>
      <c r="B17" s="169">
        <v>67</v>
      </c>
      <c r="C17" s="252" t="s">
        <v>246</v>
      </c>
      <c r="D17" s="170">
        <v>1996</v>
      </c>
      <c r="E17" s="171" t="s">
        <v>58</v>
      </c>
      <c r="F17" s="172" t="s">
        <v>237</v>
      </c>
      <c r="G17" s="173" t="s">
        <v>238</v>
      </c>
      <c r="H17" s="174" t="s">
        <v>108</v>
      </c>
      <c r="I17" s="100" t="s">
        <v>228</v>
      </c>
    </row>
    <row r="18" spans="1:11" s="161" customFormat="1" ht="27.75" customHeight="1" x14ac:dyDescent="0.25">
      <c r="A18" s="125">
        <v>6</v>
      </c>
      <c r="B18" s="169">
        <v>30</v>
      </c>
      <c r="C18" s="252" t="s">
        <v>401</v>
      </c>
      <c r="D18" s="170">
        <v>1984</v>
      </c>
      <c r="E18" s="171"/>
      <c r="F18" s="172" t="s">
        <v>404</v>
      </c>
      <c r="G18" s="173"/>
      <c r="H18" s="174" t="s">
        <v>231</v>
      </c>
      <c r="I18" s="100" t="s">
        <v>232</v>
      </c>
    </row>
    <row r="19" spans="1:11" s="161" customFormat="1" ht="29.25" customHeight="1" x14ac:dyDescent="0.25">
      <c r="A19" s="125">
        <v>7</v>
      </c>
      <c r="B19" s="169">
        <v>28</v>
      </c>
      <c r="C19" s="182" t="s">
        <v>244</v>
      </c>
      <c r="D19" s="170">
        <v>1995</v>
      </c>
      <c r="E19" s="171" t="s">
        <v>58</v>
      </c>
      <c r="F19" s="172" t="s">
        <v>230</v>
      </c>
      <c r="G19" s="173"/>
      <c r="H19" s="174" t="s">
        <v>231</v>
      </c>
      <c r="I19" s="100" t="s">
        <v>232</v>
      </c>
    </row>
    <row r="20" spans="1:11" s="161" customFormat="1" ht="29.25" customHeight="1" x14ac:dyDescent="0.25">
      <c r="A20" s="125">
        <v>8</v>
      </c>
      <c r="B20" s="169">
        <v>69</v>
      </c>
      <c r="C20" s="252" t="s">
        <v>247</v>
      </c>
      <c r="D20" s="170">
        <v>1978</v>
      </c>
      <c r="E20" s="171" t="s">
        <v>58</v>
      </c>
      <c r="F20" s="172" t="s">
        <v>239</v>
      </c>
      <c r="G20" s="173"/>
      <c r="H20" s="174" t="s">
        <v>227</v>
      </c>
      <c r="I20" s="100" t="s">
        <v>228</v>
      </c>
    </row>
    <row r="21" spans="1:11" s="161" customFormat="1" ht="29.25" customHeight="1" x14ac:dyDescent="0.25">
      <c r="A21" s="125">
        <v>9</v>
      </c>
      <c r="B21" s="169">
        <v>70</v>
      </c>
      <c r="C21" s="182" t="s">
        <v>248</v>
      </c>
      <c r="D21" s="170">
        <v>1988</v>
      </c>
      <c r="E21" s="171" t="s">
        <v>58</v>
      </c>
      <c r="F21" s="172" t="s">
        <v>241</v>
      </c>
      <c r="G21" s="173"/>
      <c r="H21" s="174" t="s">
        <v>227</v>
      </c>
      <c r="I21" s="100" t="s">
        <v>228</v>
      </c>
    </row>
    <row r="22" spans="1:11" s="161" customFormat="1" ht="29.25" customHeight="1" x14ac:dyDescent="0.25">
      <c r="A22" s="125">
        <v>10</v>
      </c>
      <c r="B22" s="169">
        <v>58</v>
      </c>
      <c r="C22" s="182" t="s">
        <v>245</v>
      </c>
      <c r="D22" s="170"/>
      <c r="E22" s="171" t="s">
        <v>58</v>
      </c>
      <c r="F22" s="172" t="s">
        <v>233</v>
      </c>
      <c r="G22" s="173" t="s">
        <v>234</v>
      </c>
      <c r="H22" s="174" t="s">
        <v>113</v>
      </c>
      <c r="I22" s="100" t="s">
        <v>223</v>
      </c>
    </row>
    <row r="23" spans="1:11" s="161" customFormat="1" ht="29.25" customHeight="1" thickBot="1" x14ac:dyDescent="0.3">
      <c r="A23" s="126">
        <v>11</v>
      </c>
      <c r="B23" s="309">
        <v>61</v>
      </c>
      <c r="C23" s="310" t="s">
        <v>249</v>
      </c>
      <c r="D23" s="311">
        <v>2001</v>
      </c>
      <c r="E23" s="312" t="s">
        <v>83</v>
      </c>
      <c r="F23" s="313" t="s">
        <v>224</v>
      </c>
      <c r="G23" s="314"/>
      <c r="H23" s="315" t="s">
        <v>113</v>
      </c>
      <c r="I23" s="316" t="s">
        <v>223</v>
      </c>
    </row>
    <row r="24" spans="1:11" ht="15" customHeight="1" x14ac:dyDescent="0.3">
      <c r="A24" s="628" t="s">
        <v>115</v>
      </c>
      <c r="B24" s="629"/>
      <c r="C24" s="629"/>
      <c r="D24" s="629"/>
      <c r="E24" s="629"/>
      <c r="F24" s="629"/>
      <c r="G24" s="629"/>
      <c r="H24" s="629"/>
      <c r="I24" s="630"/>
      <c r="J24" s="2"/>
      <c r="K24" s="2"/>
    </row>
    <row r="25" spans="1:11" ht="12.75" customHeight="1" thickBot="1" x14ac:dyDescent="0.35">
      <c r="A25" s="631" t="s">
        <v>251</v>
      </c>
      <c r="B25" s="632"/>
      <c r="C25" s="632"/>
      <c r="D25" s="632"/>
      <c r="E25" s="632"/>
      <c r="F25" s="632"/>
      <c r="G25" s="632"/>
      <c r="H25" s="632"/>
      <c r="I25" s="633"/>
      <c r="J25" s="2"/>
      <c r="K25" s="2"/>
    </row>
    <row r="26" spans="1:11" s="161" customFormat="1" ht="29.25" customHeight="1" x14ac:dyDescent="0.25">
      <c r="A26" s="125">
        <v>1</v>
      </c>
      <c r="B26" s="169">
        <v>29</v>
      </c>
      <c r="C26" s="182" t="s">
        <v>256</v>
      </c>
      <c r="D26" s="170">
        <v>1982</v>
      </c>
      <c r="E26" s="171"/>
      <c r="F26" s="172" t="s">
        <v>132</v>
      </c>
      <c r="G26" s="173" t="s">
        <v>211</v>
      </c>
      <c r="H26" s="174" t="s">
        <v>231</v>
      </c>
      <c r="I26" s="100" t="s">
        <v>151</v>
      </c>
    </row>
    <row r="27" spans="1:11" s="161" customFormat="1" ht="36.75" customHeight="1" x14ac:dyDescent="0.25">
      <c r="A27" s="129">
        <v>2</v>
      </c>
      <c r="B27" s="202">
        <v>31</v>
      </c>
      <c r="C27" s="253" t="s">
        <v>402</v>
      </c>
      <c r="D27" s="232">
        <v>1984</v>
      </c>
      <c r="E27" s="254"/>
      <c r="F27" s="255" t="s">
        <v>403</v>
      </c>
      <c r="G27" s="201" t="s">
        <v>292</v>
      </c>
      <c r="H27" s="256" t="s">
        <v>231</v>
      </c>
      <c r="I27" s="257" t="s">
        <v>232</v>
      </c>
    </row>
    <row r="28" spans="1:11" s="161" customFormat="1" ht="29.25" customHeight="1" x14ac:dyDescent="0.25">
      <c r="A28" s="125">
        <v>3</v>
      </c>
      <c r="B28" s="169">
        <v>63</v>
      </c>
      <c r="C28" s="182" t="s">
        <v>252</v>
      </c>
      <c r="D28" s="170">
        <v>2000</v>
      </c>
      <c r="E28" s="171" t="s">
        <v>61</v>
      </c>
      <c r="F28" s="172" t="s">
        <v>253</v>
      </c>
      <c r="G28" s="173" t="s">
        <v>254</v>
      </c>
      <c r="H28" s="174" t="s">
        <v>113</v>
      </c>
      <c r="I28" s="100" t="s">
        <v>114</v>
      </c>
    </row>
    <row r="29" spans="1:11" s="161" customFormat="1" ht="29.25" customHeight="1" thickBot="1" x14ac:dyDescent="0.3">
      <c r="A29" s="125">
        <v>4</v>
      </c>
      <c r="B29" s="169">
        <v>66</v>
      </c>
      <c r="C29" s="182" t="s">
        <v>225</v>
      </c>
      <c r="D29" s="170">
        <v>2002</v>
      </c>
      <c r="E29" s="171" t="s">
        <v>61</v>
      </c>
      <c r="F29" s="172" t="s">
        <v>255</v>
      </c>
      <c r="G29" s="173"/>
      <c r="H29" s="174" t="s">
        <v>227</v>
      </c>
      <c r="I29" s="100" t="s">
        <v>228</v>
      </c>
    </row>
    <row r="30" spans="1:11" ht="18.75" customHeight="1" x14ac:dyDescent="0.3">
      <c r="A30" s="625" t="s">
        <v>257</v>
      </c>
      <c r="B30" s="626"/>
      <c r="C30" s="626"/>
      <c r="D30" s="626"/>
      <c r="E30" s="626"/>
      <c r="F30" s="626"/>
      <c r="G30" s="626"/>
      <c r="H30" s="626"/>
      <c r="I30" s="627"/>
      <c r="J30" s="2"/>
      <c r="K30" s="2"/>
    </row>
    <row r="31" spans="1:11" ht="15.75" customHeight="1" thickBot="1" x14ac:dyDescent="0.35">
      <c r="A31" s="634" t="s">
        <v>152</v>
      </c>
      <c r="B31" s="635"/>
      <c r="C31" s="635"/>
      <c r="D31" s="635"/>
      <c r="E31" s="635"/>
      <c r="F31" s="635"/>
      <c r="G31" s="635"/>
      <c r="H31" s="635"/>
      <c r="I31" s="636"/>
      <c r="J31" s="2"/>
      <c r="K31" s="2"/>
    </row>
    <row r="32" spans="1:11" ht="12" customHeight="1" thickBot="1" x14ac:dyDescent="0.35">
      <c r="A32" s="637" t="s">
        <v>399</v>
      </c>
      <c r="B32" s="638"/>
      <c r="C32" s="638"/>
      <c r="D32" s="638"/>
      <c r="E32" s="638"/>
      <c r="F32" s="638"/>
      <c r="G32" s="638"/>
      <c r="H32" s="638"/>
      <c r="I32" s="639"/>
      <c r="J32" s="2"/>
      <c r="K32" s="2"/>
    </row>
    <row r="33" spans="1:11" s="161" customFormat="1" ht="21" customHeight="1" x14ac:dyDescent="0.25">
      <c r="A33" s="125">
        <v>1</v>
      </c>
      <c r="B33" s="169">
        <v>40</v>
      </c>
      <c r="C33" s="251" t="s">
        <v>100</v>
      </c>
      <c r="D33" s="170">
        <v>1992</v>
      </c>
      <c r="E33" s="171"/>
      <c r="F33" s="172" t="s">
        <v>266</v>
      </c>
      <c r="G33" s="173"/>
      <c r="H33" s="174" t="s">
        <v>267</v>
      </c>
      <c r="I33" s="100" t="s">
        <v>268</v>
      </c>
    </row>
    <row r="34" spans="1:11" s="161" customFormat="1" ht="21" customHeight="1" x14ac:dyDescent="0.25">
      <c r="A34" s="129">
        <v>2</v>
      </c>
      <c r="B34" s="202">
        <v>15</v>
      </c>
      <c r="C34" s="258" t="s">
        <v>286</v>
      </c>
      <c r="D34" s="232">
        <v>1990</v>
      </c>
      <c r="E34" s="254" t="s">
        <v>58</v>
      </c>
      <c r="F34" s="255" t="s">
        <v>259</v>
      </c>
      <c r="G34" s="201"/>
      <c r="H34" s="233" t="s">
        <v>260</v>
      </c>
      <c r="I34" s="257" t="s">
        <v>405</v>
      </c>
    </row>
    <row r="35" spans="1:11" s="161" customFormat="1" ht="21" customHeight="1" x14ac:dyDescent="0.25">
      <c r="A35" s="180">
        <v>3</v>
      </c>
      <c r="B35" s="344">
        <v>61</v>
      </c>
      <c r="C35" s="345" t="s">
        <v>409</v>
      </c>
      <c r="D35" s="175">
        <v>2001</v>
      </c>
      <c r="E35" s="346" t="s">
        <v>83</v>
      </c>
      <c r="F35" s="176" t="s">
        <v>224</v>
      </c>
      <c r="G35" s="347"/>
      <c r="H35" s="177" t="s">
        <v>113</v>
      </c>
      <c r="I35" s="348" t="s">
        <v>223</v>
      </c>
    </row>
    <row r="36" spans="1:11" s="161" customFormat="1" ht="21" customHeight="1" x14ac:dyDescent="0.25">
      <c r="A36" s="129">
        <v>4</v>
      </c>
      <c r="B36" s="169">
        <v>67</v>
      </c>
      <c r="C36" s="252" t="s">
        <v>236</v>
      </c>
      <c r="D36" s="170">
        <v>1996</v>
      </c>
      <c r="E36" s="171" t="s">
        <v>58</v>
      </c>
      <c r="F36" s="172" t="s">
        <v>237</v>
      </c>
      <c r="G36" s="173" t="s">
        <v>238</v>
      </c>
      <c r="H36" s="174" t="s">
        <v>108</v>
      </c>
      <c r="I36" s="100" t="s">
        <v>228</v>
      </c>
    </row>
    <row r="37" spans="1:11" s="161" customFormat="1" ht="21" customHeight="1" x14ac:dyDescent="0.25">
      <c r="A37" s="180">
        <v>5</v>
      </c>
      <c r="B37" s="169">
        <v>70</v>
      </c>
      <c r="C37" s="251" t="s">
        <v>240</v>
      </c>
      <c r="D37" s="170">
        <v>1988</v>
      </c>
      <c r="E37" s="171" t="s">
        <v>58</v>
      </c>
      <c r="F37" s="172" t="s">
        <v>241</v>
      </c>
      <c r="G37" s="173"/>
      <c r="H37" s="174" t="s">
        <v>227</v>
      </c>
      <c r="I37" s="100" t="s">
        <v>228</v>
      </c>
    </row>
    <row r="38" spans="1:11" s="161" customFormat="1" ht="21" customHeight="1" x14ac:dyDescent="0.25">
      <c r="A38" s="129">
        <v>6</v>
      </c>
      <c r="B38" s="169">
        <v>34</v>
      </c>
      <c r="C38" s="251" t="s">
        <v>262</v>
      </c>
      <c r="D38" s="170">
        <v>1998</v>
      </c>
      <c r="E38" s="171" t="s">
        <v>86</v>
      </c>
      <c r="F38" s="172" t="s">
        <v>263</v>
      </c>
      <c r="G38" s="173" t="s">
        <v>264</v>
      </c>
      <c r="H38" s="174" t="s">
        <v>265</v>
      </c>
      <c r="I38" s="100" t="s">
        <v>199</v>
      </c>
    </row>
    <row r="39" spans="1:11" s="161" customFormat="1" ht="21" customHeight="1" x14ac:dyDescent="0.25">
      <c r="A39" s="180">
        <v>7</v>
      </c>
      <c r="B39" s="169">
        <v>46</v>
      </c>
      <c r="C39" s="251" t="s">
        <v>270</v>
      </c>
      <c r="D39" s="170">
        <v>1996</v>
      </c>
      <c r="E39" s="171" t="s">
        <v>60</v>
      </c>
      <c r="F39" s="172" t="s">
        <v>271</v>
      </c>
      <c r="G39" s="173" t="s">
        <v>272</v>
      </c>
      <c r="H39" s="174" t="s">
        <v>273</v>
      </c>
      <c r="I39" s="100" t="s">
        <v>123</v>
      </c>
    </row>
    <row r="40" spans="1:11" s="161" customFormat="1" ht="21" customHeight="1" x14ac:dyDescent="0.25">
      <c r="A40" s="129">
        <v>8</v>
      </c>
      <c r="B40" s="169">
        <v>54</v>
      </c>
      <c r="C40" s="251" t="s">
        <v>114</v>
      </c>
      <c r="D40" s="170">
        <v>1986</v>
      </c>
      <c r="E40" s="171" t="s">
        <v>57</v>
      </c>
      <c r="F40" s="172" t="s">
        <v>279</v>
      </c>
      <c r="G40" s="173"/>
      <c r="H40" s="174" t="s">
        <v>113</v>
      </c>
      <c r="I40" s="100" t="s">
        <v>177</v>
      </c>
    </row>
    <row r="41" spans="1:11" s="161" customFormat="1" ht="21" customHeight="1" x14ac:dyDescent="0.25">
      <c r="A41" s="180">
        <v>9</v>
      </c>
      <c r="B41" s="169">
        <v>56</v>
      </c>
      <c r="C41" s="251" t="s">
        <v>280</v>
      </c>
      <c r="D41" s="170">
        <v>1990</v>
      </c>
      <c r="E41" s="171" t="s">
        <v>60</v>
      </c>
      <c r="F41" s="172" t="s">
        <v>281</v>
      </c>
      <c r="G41" s="173"/>
      <c r="H41" s="174" t="s">
        <v>113</v>
      </c>
      <c r="I41" s="100" t="s">
        <v>114</v>
      </c>
    </row>
    <row r="42" spans="1:11" s="161" customFormat="1" ht="21" customHeight="1" x14ac:dyDescent="0.25">
      <c r="A42" s="129">
        <v>10</v>
      </c>
      <c r="B42" s="169">
        <v>71</v>
      </c>
      <c r="C42" s="251" t="s">
        <v>225</v>
      </c>
      <c r="D42" s="170">
        <v>2002</v>
      </c>
      <c r="E42" s="171" t="s">
        <v>61</v>
      </c>
      <c r="F42" s="172" t="s">
        <v>226</v>
      </c>
      <c r="G42" s="173"/>
      <c r="H42" s="174" t="s">
        <v>227</v>
      </c>
      <c r="I42" s="100" t="s">
        <v>228</v>
      </c>
    </row>
    <row r="43" spans="1:11" s="161" customFormat="1" ht="21" customHeight="1" x14ac:dyDescent="0.25">
      <c r="A43" s="180">
        <v>11</v>
      </c>
      <c r="B43" s="169">
        <v>41</v>
      </c>
      <c r="C43" s="251" t="s">
        <v>100</v>
      </c>
      <c r="D43" s="170">
        <v>1992</v>
      </c>
      <c r="E43" s="171"/>
      <c r="F43" s="172" t="s">
        <v>269</v>
      </c>
      <c r="G43" s="173"/>
      <c r="H43" s="174" t="s">
        <v>267</v>
      </c>
      <c r="I43" s="100" t="s">
        <v>268</v>
      </c>
    </row>
    <row r="44" spans="1:11" s="161" customFormat="1" ht="21" customHeight="1" x14ac:dyDescent="0.25">
      <c r="A44" s="129">
        <v>12</v>
      </c>
      <c r="B44" s="169">
        <v>15</v>
      </c>
      <c r="C44" s="251" t="s">
        <v>258</v>
      </c>
      <c r="D44" s="170">
        <v>1999</v>
      </c>
      <c r="E44" s="171" t="s">
        <v>58</v>
      </c>
      <c r="F44" s="172" t="s">
        <v>259</v>
      </c>
      <c r="G44" s="173"/>
      <c r="H44" s="174" t="s">
        <v>260</v>
      </c>
      <c r="I44" s="100" t="s">
        <v>405</v>
      </c>
    </row>
    <row r="45" spans="1:11" s="161" customFormat="1" ht="21" customHeight="1" x14ac:dyDescent="0.25">
      <c r="A45" s="125">
        <v>1</v>
      </c>
      <c r="B45" s="169">
        <v>51</v>
      </c>
      <c r="C45" s="251" t="s">
        <v>274</v>
      </c>
      <c r="D45" s="170"/>
      <c r="E45" s="171" t="s">
        <v>58</v>
      </c>
      <c r="F45" s="172" t="s">
        <v>275</v>
      </c>
      <c r="G45" s="173"/>
      <c r="H45" s="174" t="s">
        <v>276</v>
      </c>
      <c r="I45" s="100" t="s">
        <v>277</v>
      </c>
    </row>
    <row r="46" spans="1:11" ht="15" customHeight="1" x14ac:dyDescent="0.3">
      <c r="A46" s="628" t="s">
        <v>163</v>
      </c>
      <c r="B46" s="629"/>
      <c r="C46" s="629"/>
      <c r="D46" s="629"/>
      <c r="E46" s="629"/>
      <c r="F46" s="629"/>
      <c r="G46" s="629"/>
      <c r="H46" s="629"/>
      <c r="I46" s="630"/>
      <c r="J46" s="2"/>
      <c r="K46" s="2"/>
    </row>
    <row r="47" spans="1:11" ht="12.75" customHeight="1" thickBot="1" x14ac:dyDescent="0.35">
      <c r="A47" s="631" t="s">
        <v>282</v>
      </c>
      <c r="B47" s="632"/>
      <c r="C47" s="632"/>
      <c r="D47" s="632"/>
      <c r="E47" s="632"/>
      <c r="F47" s="632"/>
      <c r="G47" s="632"/>
      <c r="H47" s="632"/>
      <c r="I47" s="633"/>
      <c r="J47" s="2"/>
      <c r="K47" s="2"/>
    </row>
    <row r="48" spans="1:11" s="161" customFormat="1" ht="36.75" customHeight="1" x14ac:dyDescent="0.25">
      <c r="A48" s="129">
        <v>1</v>
      </c>
      <c r="B48" s="202">
        <v>25</v>
      </c>
      <c r="C48" s="253" t="s">
        <v>182</v>
      </c>
      <c r="D48" s="232">
        <v>1989</v>
      </c>
      <c r="E48" s="254" t="s">
        <v>57</v>
      </c>
      <c r="F48" s="255" t="s">
        <v>288</v>
      </c>
      <c r="G48" s="201" t="s">
        <v>289</v>
      </c>
      <c r="H48" s="256" t="s">
        <v>149</v>
      </c>
      <c r="I48" s="257" t="s">
        <v>150</v>
      </c>
    </row>
    <row r="49" spans="1:9" s="161" customFormat="1" ht="36.75" customHeight="1" x14ac:dyDescent="0.25">
      <c r="A49" s="129">
        <v>2</v>
      </c>
      <c r="B49" s="202">
        <v>79</v>
      </c>
      <c r="C49" s="258" t="s">
        <v>301</v>
      </c>
      <c r="D49" s="232">
        <v>1985</v>
      </c>
      <c r="E49" s="254" t="s">
        <v>60</v>
      </c>
      <c r="F49" s="255" t="s">
        <v>162</v>
      </c>
      <c r="G49" s="201"/>
      <c r="H49" s="256" t="s">
        <v>285</v>
      </c>
      <c r="I49" s="257" t="s">
        <v>105</v>
      </c>
    </row>
    <row r="50" spans="1:9" s="161" customFormat="1" ht="36.75" customHeight="1" x14ac:dyDescent="0.25">
      <c r="A50" s="129">
        <v>3</v>
      </c>
      <c r="B50" s="202">
        <v>83</v>
      </c>
      <c r="C50" s="253" t="s">
        <v>321</v>
      </c>
      <c r="D50" s="232"/>
      <c r="E50" s="254" t="s">
        <v>58</v>
      </c>
      <c r="F50" s="255" t="s">
        <v>159</v>
      </c>
      <c r="G50" s="201" t="s">
        <v>160</v>
      </c>
      <c r="H50" s="256" t="s">
        <v>312</v>
      </c>
      <c r="I50" s="257" t="s">
        <v>161</v>
      </c>
    </row>
    <row r="51" spans="1:9" s="161" customFormat="1" ht="36.75" customHeight="1" x14ac:dyDescent="0.25">
      <c r="A51" s="129">
        <v>4</v>
      </c>
      <c r="B51" s="202">
        <v>37</v>
      </c>
      <c r="C51" s="258" t="s">
        <v>316</v>
      </c>
      <c r="D51" s="232">
        <v>1998</v>
      </c>
      <c r="E51" s="254" t="s">
        <v>83</v>
      </c>
      <c r="F51" s="255" t="s">
        <v>107</v>
      </c>
      <c r="G51" s="201"/>
      <c r="H51" s="256" t="s">
        <v>59</v>
      </c>
      <c r="I51" s="257" t="s">
        <v>302</v>
      </c>
    </row>
    <row r="52" spans="1:9" s="161" customFormat="1" ht="36.75" customHeight="1" x14ac:dyDescent="0.25">
      <c r="A52" s="129">
        <v>5</v>
      </c>
      <c r="B52" s="202">
        <v>49</v>
      </c>
      <c r="C52" s="258" t="s">
        <v>167</v>
      </c>
      <c r="D52" s="232">
        <v>1998</v>
      </c>
      <c r="E52" s="254" t="s">
        <v>60</v>
      </c>
      <c r="F52" s="255" t="s">
        <v>144</v>
      </c>
      <c r="G52" s="201" t="s">
        <v>406</v>
      </c>
      <c r="H52" s="256" t="s">
        <v>131</v>
      </c>
      <c r="I52" s="257" t="s">
        <v>168</v>
      </c>
    </row>
    <row r="53" spans="1:9" s="161" customFormat="1" ht="36.75" customHeight="1" x14ac:dyDescent="0.25">
      <c r="A53" s="129">
        <v>6</v>
      </c>
      <c r="B53" s="349">
        <v>57</v>
      </c>
      <c r="C53" s="350" t="s">
        <v>117</v>
      </c>
      <c r="D53" s="203">
        <v>1988</v>
      </c>
      <c r="E53" s="351" t="s">
        <v>60</v>
      </c>
      <c r="F53" s="204" t="s">
        <v>169</v>
      </c>
      <c r="G53" s="352"/>
      <c r="H53" s="353" t="s">
        <v>113</v>
      </c>
      <c r="I53" s="354" t="s">
        <v>114</v>
      </c>
    </row>
    <row r="54" spans="1:9" s="161" customFormat="1" ht="29.25" customHeight="1" x14ac:dyDescent="0.25">
      <c r="A54" s="129">
        <v>7</v>
      </c>
      <c r="B54" s="169">
        <v>59</v>
      </c>
      <c r="C54" s="182" t="s">
        <v>245</v>
      </c>
      <c r="D54" s="170"/>
      <c r="E54" s="171" t="s">
        <v>58</v>
      </c>
      <c r="F54" s="172" t="s">
        <v>125</v>
      </c>
      <c r="G54" s="173" t="s">
        <v>235</v>
      </c>
      <c r="H54" s="174" t="s">
        <v>113</v>
      </c>
      <c r="I54" s="100" t="s">
        <v>223</v>
      </c>
    </row>
    <row r="55" spans="1:9" s="161" customFormat="1" ht="36.75" customHeight="1" x14ac:dyDescent="0.25">
      <c r="A55" s="129">
        <v>8</v>
      </c>
      <c r="B55" s="202">
        <v>8</v>
      </c>
      <c r="C55" s="258" t="s">
        <v>198</v>
      </c>
      <c r="D55" s="232">
        <v>1988</v>
      </c>
      <c r="E55" s="254" t="s">
        <v>60</v>
      </c>
      <c r="F55" s="255" t="s">
        <v>201</v>
      </c>
      <c r="G55" s="201" t="s">
        <v>283</v>
      </c>
      <c r="H55" s="262" t="s">
        <v>265</v>
      </c>
      <c r="I55" s="257" t="s">
        <v>199</v>
      </c>
    </row>
    <row r="56" spans="1:9" s="161" customFormat="1" ht="36.75" customHeight="1" x14ac:dyDescent="0.25">
      <c r="A56" s="129">
        <v>9</v>
      </c>
      <c r="B56" s="202">
        <v>13</v>
      </c>
      <c r="C56" s="258" t="s">
        <v>66</v>
      </c>
      <c r="D56" s="232">
        <v>1985</v>
      </c>
      <c r="E56" s="259" t="s">
        <v>67</v>
      </c>
      <c r="F56" s="255" t="s">
        <v>284</v>
      </c>
      <c r="G56" s="201"/>
      <c r="H56" s="233" t="s">
        <v>285</v>
      </c>
      <c r="I56" s="257" t="s">
        <v>123</v>
      </c>
    </row>
    <row r="57" spans="1:9" s="161" customFormat="1" ht="36.75" customHeight="1" x14ac:dyDescent="0.25">
      <c r="A57" s="129">
        <v>10</v>
      </c>
      <c r="B57" s="202">
        <v>27</v>
      </c>
      <c r="C57" s="258" t="s">
        <v>315</v>
      </c>
      <c r="D57" s="232">
        <v>1996</v>
      </c>
      <c r="E57" s="254" t="s">
        <v>58</v>
      </c>
      <c r="F57" s="255" t="s">
        <v>148</v>
      </c>
      <c r="G57" s="201" t="s">
        <v>291</v>
      </c>
      <c r="H57" s="256" t="s">
        <v>149</v>
      </c>
      <c r="I57" s="257" t="s">
        <v>150</v>
      </c>
    </row>
    <row r="58" spans="1:9" s="161" customFormat="1" ht="36.75" customHeight="1" x14ac:dyDescent="0.25">
      <c r="A58" s="129">
        <v>11</v>
      </c>
      <c r="B58" s="202">
        <v>24</v>
      </c>
      <c r="C58" s="258" t="s">
        <v>165</v>
      </c>
      <c r="D58" s="232">
        <v>1995</v>
      </c>
      <c r="E58" s="254" t="s">
        <v>60</v>
      </c>
      <c r="F58" s="255" t="s">
        <v>166</v>
      </c>
      <c r="G58" s="201" t="s">
        <v>287</v>
      </c>
      <c r="H58" s="256" t="s">
        <v>149</v>
      </c>
      <c r="I58" s="257" t="s">
        <v>150</v>
      </c>
    </row>
    <row r="59" spans="1:9" s="161" customFormat="1" ht="36.75" customHeight="1" x14ac:dyDescent="0.25">
      <c r="A59" s="129">
        <v>12</v>
      </c>
      <c r="B59" s="202">
        <v>62</v>
      </c>
      <c r="C59" s="258" t="s">
        <v>252</v>
      </c>
      <c r="D59" s="232">
        <v>2000</v>
      </c>
      <c r="E59" s="254" t="s">
        <v>61</v>
      </c>
      <c r="F59" s="260" t="s">
        <v>296</v>
      </c>
      <c r="G59" s="201" t="s">
        <v>297</v>
      </c>
      <c r="H59" s="256" t="s">
        <v>113</v>
      </c>
      <c r="I59" s="257" t="s">
        <v>114</v>
      </c>
    </row>
    <row r="60" spans="1:9" s="161" customFormat="1" ht="36.75" customHeight="1" x14ac:dyDescent="0.25">
      <c r="A60" s="129">
        <v>13</v>
      </c>
      <c r="B60" s="202">
        <v>64</v>
      </c>
      <c r="C60" s="258" t="s">
        <v>298</v>
      </c>
      <c r="D60" s="232">
        <v>2001</v>
      </c>
      <c r="E60" s="254" t="s">
        <v>61</v>
      </c>
      <c r="F60" s="260" t="s">
        <v>299</v>
      </c>
      <c r="G60" s="201" t="s">
        <v>300</v>
      </c>
      <c r="H60" s="256" t="s">
        <v>113</v>
      </c>
      <c r="I60" s="257" t="s">
        <v>114</v>
      </c>
    </row>
    <row r="61" spans="1:9" s="161" customFormat="1" ht="36.75" customHeight="1" x14ac:dyDescent="0.25">
      <c r="A61" s="129">
        <v>14</v>
      </c>
      <c r="B61" s="202">
        <v>48</v>
      </c>
      <c r="C61" s="258" t="s">
        <v>293</v>
      </c>
      <c r="D61" s="232">
        <v>1984</v>
      </c>
      <c r="E61" s="254" t="s">
        <v>57</v>
      </c>
      <c r="F61" s="255" t="s">
        <v>323</v>
      </c>
      <c r="G61" s="201" t="s">
        <v>294</v>
      </c>
      <c r="H61" s="256" t="s">
        <v>295</v>
      </c>
      <c r="I61" s="257" t="s">
        <v>105</v>
      </c>
    </row>
    <row r="62" spans="1:9" s="161" customFormat="1" ht="36.75" customHeight="1" x14ac:dyDescent="0.25">
      <c r="A62" s="129">
        <v>15</v>
      </c>
      <c r="B62" s="202">
        <v>47</v>
      </c>
      <c r="C62" s="253" t="s">
        <v>317</v>
      </c>
      <c r="D62" s="232">
        <v>1968</v>
      </c>
      <c r="E62" s="254" t="s">
        <v>58</v>
      </c>
      <c r="F62" s="255" t="s">
        <v>322</v>
      </c>
      <c r="G62" s="201" t="s">
        <v>304</v>
      </c>
      <c r="H62" s="256" t="s">
        <v>295</v>
      </c>
      <c r="I62" s="257" t="s">
        <v>105</v>
      </c>
    </row>
    <row r="63" spans="1:9" s="161" customFormat="1" ht="36.75" customHeight="1" x14ac:dyDescent="0.25">
      <c r="A63" s="129">
        <v>16</v>
      </c>
      <c r="B63" s="202">
        <v>50</v>
      </c>
      <c r="C63" s="258" t="s">
        <v>318</v>
      </c>
      <c r="D63" s="232">
        <v>1967</v>
      </c>
      <c r="E63" s="254" t="s">
        <v>58</v>
      </c>
      <c r="F63" s="255" t="s">
        <v>306</v>
      </c>
      <c r="G63" s="201"/>
      <c r="H63" s="256" t="s">
        <v>307</v>
      </c>
      <c r="I63" s="257" t="s">
        <v>105</v>
      </c>
    </row>
    <row r="64" spans="1:9" s="161" customFormat="1" ht="36.75" customHeight="1" x14ac:dyDescent="0.25">
      <c r="A64" s="129">
        <v>17</v>
      </c>
      <c r="B64" s="202">
        <v>53</v>
      </c>
      <c r="C64" s="258" t="s">
        <v>319</v>
      </c>
      <c r="D64" s="232"/>
      <c r="E64" s="254" t="s">
        <v>58</v>
      </c>
      <c r="F64" s="255" t="s">
        <v>308</v>
      </c>
      <c r="G64" s="201"/>
      <c r="H64" s="256" t="s">
        <v>276</v>
      </c>
      <c r="I64" s="257" t="s">
        <v>277</v>
      </c>
    </row>
    <row r="65" spans="1:9" s="161" customFormat="1" ht="36.75" customHeight="1" x14ac:dyDescent="0.25">
      <c r="A65" s="129">
        <v>18</v>
      </c>
      <c r="B65" s="202">
        <v>82</v>
      </c>
      <c r="C65" s="258" t="s">
        <v>320</v>
      </c>
      <c r="D65" s="232"/>
      <c r="E65" s="254" t="s">
        <v>58</v>
      </c>
      <c r="F65" s="255" t="s">
        <v>310</v>
      </c>
      <c r="G65" s="201" t="s">
        <v>311</v>
      </c>
      <c r="H65" s="256" t="s">
        <v>312</v>
      </c>
      <c r="I65" s="257" t="s">
        <v>161</v>
      </c>
    </row>
    <row r="66" spans="1:9" s="161" customFormat="1" ht="36.75" customHeight="1" x14ac:dyDescent="0.25">
      <c r="A66" s="129">
        <v>19</v>
      </c>
      <c r="B66" s="202">
        <v>68</v>
      </c>
      <c r="C66" s="261" t="s">
        <v>246</v>
      </c>
      <c r="D66" s="232">
        <v>1996</v>
      </c>
      <c r="E66" s="254" t="s">
        <v>58</v>
      </c>
      <c r="F66" s="255" t="s">
        <v>309</v>
      </c>
      <c r="G66" s="201"/>
      <c r="H66" s="256" t="s">
        <v>227</v>
      </c>
      <c r="I66" s="257" t="s">
        <v>228</v>
      </c>
    </row>
    <row r="67" spans="1:9" s="161" customFormat="1" ht="36.75" customHeight="1" x14ac:dyDescent="0.25">
      <c r="A67" s="129">
        <v>20</v>
      </c>
      <c r="B67" s="202">
        <v>69</v>
      </c>
      <c r="C67" s="261" t="s">
        <v>247</v>
      </c>
      <c r="D67" s="232">
        <v>1978</v>
      </c>
      <c r="E67" s="254" t="s">
        <v>58</v>
      </c>
      <c r="F67" s="255" t="s">
        <v>239</v>
      </c>
      <c r="G67" s="201"/>
      <c r="H67" s="256" t="s">
        <v>227</v>
      </c>
      <c r="I67" s="257" t="s">
        <v>228</v>
      </c>
    </row>
    <row r="68" spans="1:9" s="161" customFormat="1" ht="36.75" customHeight="1" x14ac:dyDescent="0.25">
      <c r="A68" s="129">
        <v>21</v>
      </c>
      <c r="B68" s="202">
        <v>26</v>
      </c>
      <c r="C68" s="253" t="s">
        <v>182</v>
      </c>
      <c r="D68" s="232">
        <v>1989</v>
      </c>
      <c r="E68" s="254" t="s">
        <v>57</v>
      </c>
      <c r="F68" s="255" t="s">
        <v>154</v>
      </c>
      <c r="G68" s="201" t="s">
        <v>155</v>
      </c>
      <c r="H68" s="256" t="s">
        <v>290</v>
      </c>
      <c r="I68" s="257" t="s">
        <v>150</v>
      </c>
    </row>
    <row r="69" spans="1:9" s="161" customFormat="1" ht="36.75" customHeight="1" x14ac:dyDescent="0.25">
      <c r="A69" s="129">
        <v>22</v>
      </c>
      <c r="B69" s="202">
        <v>84</v>
      </c>
      <c r="C69" s="253" t="s">
        <v>321</v>
      </c>
      <c r="D69" s="232"/>
      <c r="E69" s="254" t="s">
        <v>58</v>
      </c>
      <c r="F69" s="255" t="s">
        <v>313</v>
      </c>
      <c r="G69" s="201" t="s">
        <v>314</v>
      </c>
      <c r="H69" s="256" t="s">
        <v>312</v>
      </c>
      <c r="I69" s="257" t="s">
        <v>161</v>
      </c>
    </row>
    <row r="70" spans="1:9" s="161" customFormat="1" ht="36.75" customHeight="1" x14ac:dyDescent="0.25">
      <c r="A70" s="129">
        <v>23</v>
      </c>
      <c r="B70" s="202">
        <v>38</v>
      </c>
      <c r="C70" s="258" t="s">
        <v>316</v>
      </c>
      <c r="D70" s="232">
        <v>1998</v>
      </c>
      <c r="E70" s="254" t="s">
        <v>83</v>
      </c>
      <c r="F70" s="255" t="s">
        <v>303</v>
      </c>
      <c r="G70" s="201"/>
      <c r="H70" s="256" t="s">
        <v>59</v>
      </c>
      <c r="I70" s="257" t="s">
        <v>302</v>
      </c>
    </row>
  </sheetData>
  <mergeCells count="25">
    <mergeCell ref="A1:I1"/>
    <mergeCell ref="A4:I4"/>
    <mergeCell ref="A6:I6"/>
    <mergeCell ref="A3:I3"/>
    <mergeCell ref="A8:A9"/>
    <mergeCell ref="B8:B9"/>
    <mergeCell ref="A7:I7"/>
    <mergeCell ref="A5:I5"/>
    <mergeCell ref="D8:D9"/>
    <mergeCell ref="C8:C9"/>
    <mergeCell ref="G8:G9"/>
    <mergeCell ref="H8:H9"/>
    <mergeCell ref="I8:I9"/>
    <mergeCell ref="E8:E9"/>
    <mergeCell ref="F8:F9"/>
    <mergeCell ref="A10:I10"/>
    <mergeCell ref="A24:I24"/>
    <mergeCell ref="A47:I47"/>
    <mergeCell ref="A11:I11"/>
    <mergeCell ref="A25:I25"/>
    <mergeCell ref="A46:I46"/>
    <mergeCell ref="A12:I12"/>
    <mergeCell ref="A30:I30"/>
    <mergeCell ref="A31:I31"/>
    <mergeCell ref="A32:I32"/>
  </mergeCells>
  <phoneticPr fontId="0" type="noConversion"/>
  <pageMargins left="0" right="0" top="0" bottom="0" header="0" footer="0"/>
  <pageSetup paperSize="9" scale="77" orientation="portrait" r:id="rId1"/>
  <rowBreaks count="1" manualBreakCount="1">
    <brk id="45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17</vt:i4>
      </vt:variant>
    </vt:vector>
  </HeadingPairs>
  <TitlesOfParts>
    <vt:vector size="42" baseType="lpstr">
      <vt:lpstr>ст.п.</vt:lpstr>
      <vt:lpstr>238.2.1</vt:lpstr>
      <vt:lpstr>238.2.2</vt:lpstr>
      <vt:lpstr>239</vt:lpstr>
      <vt:lpstr>274.5.3</vt:lpstr>
      <vt:lpstr>262.3</vt:lpstr>
      <vt:lpstr>273.3.2(4.3)</vt:lpstr>
      <vt:lpstr>273.3.3</vt:lpstr>
      <vt:lpstr>СТ(02.08.2014)</vt:lpstr>
      <vt:lpstr>ТР№1наСТИЛЬ (80)</vt:lpstr>
      <vt:lpstr>ТР№2наСТИЛЬ (110Д)</vt:lpstr>
      <vt:lpstr>ТР№3(80см)відкр.кл.</vt:lpstr>
      <vt:lpstr>ТР№4(100см)1грА,2грВідкр.кл. </vt:lpstr>
      <vt:lpstr>СТ(02.08.2014)Наташа</vt:lpstr>
      <vt:lpstr>ТР№5(110см)1грВі,2гр(5-6р)ганд</vt:lpstr>
      <vt:lpstr>ТР№6(120см)</vt:lpstr>
      <vt:lpstr>ТР№7Джокер(130см)</vt:lpstr>
      <vt:lpstr>СТ(3.08.2014)</vt:lpstr>
      <vt:lpstr>ТР№8наСТИЛЬ (85)</vt:lpstr>
      <vt:lpstr>ТР№9(115см)</vt:lpstr>
      <vt:lpstr>ТР№10(85см)відкр.кл.</vt:lpstr>
      <vt:lpstr>ТР№11(105см)</vt:lpstr>
      <vt:lpstr>ТР№12(115-125)</vt:lpstr>
      <vt:lpstr>ТР№13(125см)</vt:lpstr>
      <vt:lpstr>ТР№14(135)Гран Прі</vt:lpstr>
      <vt:lpstr>'СТ(02.08.2014)'!Область_печати</vt:lpstr>
      <vt:lpstr>'СТ(02.08.2014)Наташа'!Область_печати</vt:lpstr>
      <vt:lpstr>'СТ(3.08.2014)'!Область_печати</vt:lpstr>
      <vt:lpstr>'ТР№10(85см)відкр.кл.'!Область_печати</vt:lpstr>
      <vt:lpstr>'ТР№11(105см)'!Область_печати</vt:lpstr>
      <vt:lpstr>'ТР№12(115-125)'!Область_печати</vt:lpstr>
      <vt:lpstr>'ТР№13(125см)'!Область_печати</vt:lpstr>
      <vt:lpstr>'ТР№14(135)Гран Прі'!Область_печати</vt:lpstr>
      <vt:lpstr>'ТР№1наСТИЛЬ (80)'!Область_печати</vt:lpstr>
      <vt:lpstr>'ТР№2наСТИЛЬ (110Д)'!Область_печати</vt:lpstr>
      <vt:lpstr>'ТР№3(80см)відкр.кл.'!Область_печати</vt:lpstr>
      <vt:lpstr>'ТР№4(100см)1грА,2грВідкр.кл. '!Область_печати</vt:lpstr>
      <vt:lpstr>'ТР№5(110см)1грВі,2гр(5-6р)ганд'!Область_печати</vt:lpstr>
      <vt:lpstr>'ТР№6(120см)'!Область_печати</vt:lpstr>
      <vt:lpstr>'ТР№7Джокер(130см)'!Область_печати</vt:lpstr>
      <vt:lpstr>'ТР№8наСТИЛЬ (85)'!Область_печати</vt:lpstr>
      <vt:lpstr>'ТР№9(115см)'!Область_печати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2014-02-13T10:11:32Z</cp:lastPrinted>
  <dcterms:created xsi:type="dcterms:W3CDTF">2006-09-28T05:33:49Z</dcterms:created>
  <dcterms:modified xsi:type="dcterms:W3CDTF">2014-08-04T19:31:49Z</dcterms:modified>
</cp:coreProperties>
</file>